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1-Service\1-0-Pilotage\1-0-2_Commandes\2024\"/>
    </mc:Choice>
  </mc:AlternateContent>
  <bookViews>
    <workbookView xWindow="0" yWindow="0" windowWidth="14040" windowHeight="7608" tabRatio="714"/>
  </bookViews>
  <sheets>
    <sheet name="Graphique 1" sheetId="147" r:id="rId1"/>
    <sheet name="Graphique 2" sheetId="149" r:id="rId2"/>
    <sheet name="Graphique 3" sheetId="150" r:id="rId3"/>
    <sheet name="Graphique 4" sheetId="130" r:id="rId4"/>
    <sheet name="Graphique 5" sheetId="152" r:id="rId5"/>
    <sheet name="Graphique 6" sheetId="153" r:id="rId6"/>
    <sheet name="Graphique 7" sheetId="140" r:id="rId7"/>
    <sheet name="Graphique 8" sheetId="155" r:id="rId8"/>
    <sheet name="Graphique 9" sheetId="156" r:id="rId9"/>
    <sheet name="Graphique 10" sheetId="158" r:id="rId10"/>
    <sheet name="Graphique 11" sheetId="157" r:id="rId11"/>
  </sheets>
  <externalReferences>
    <externalReference r:id="rId12"/>
    <externalReference r:id="rId13"/>
    <externalReference r:id="rId14"/>
  </externalReferences>
  <definedNames>
    <definedName name="_AMO_ContentDefinition_166700090" hidden="1">"'Partitions:3'"</definedName>
    <definedName name="_AMO_ContentDefinition_166700090.0" hidden="1">"'&lt;ContentDefinition name=""Programme2"" rsid=""166700090"" type=""SasProgram"" format=""ReportXml"" imgfmt=""ActiveX"" created=""02/01/2024 23:13:58"" modifed=""02/01/2024 23:13:58"" user="""" apply=""False"" css=""C:\Program Files (x86)\BDF\SAS94\x86\'"</definedName>
    <definedName name="_AMO_ContentDefinition_166700090.1" hidden="1">"'SASAddinforMicrosoftOffice\7.1\Styles\AMODefault.css"" range="""" auto=""False"" xTime=""00:00:00"" rTime=""00:00:00"" bgnew=""False"" nFmt=""False"" grphSet=""True"" imgY=""0"" imgX=""0"" redirect=""False""&gt;_x000D_
  &lt;files /&gt;_x000D_
  &lt;parents /&gt;_x000D_
  &lt;children '"</definedName>
    <definedName name="_AMO_ContentDefinition_166700090.2" hidden="1">"'/&gt;_x000D_
  &lt;param n=""DisplayName"" v=""Programme2"" /&gt;_x000D_
  &lt;param n=""DisplayType"" v=""Programme SAS"" /&gt;_x000D_
  &lt;param n=""Code"" v="""" /&gt;_x000D_
  &lt;param n=""ServerName"" v=""SASApp"" /&gt;_x000D_
&lt;/ContentDefinition&gt;'"</definedName>
    <definedName name="_AMO_ContentDefinition_766986003" hidden="1">"'Partitions:3'"</definedName>
    <definedName name="_AMO_ContentDefinition_766986003.0" hidden="1">"'&lt;ContentDefinition name=""Programme1"" rsid=""766986003"" type=""SasProgram"" format=""ReportXml"" imgfmt=""ActiveX"" created=""02/01/2024 23:13:58"" modifed=""02/01/2024 23:13:58"" user="""" apply=""False"" css=""C:\Program Files (x86)\BDF\SAS94\x86\'"</definedName>
    <definedName name="_AMO_ContentDefinition_766986003.1" hidden="1">"'SASAddinforMicrosoftOffice\7.1\Styles\AMODefault.css"" range="""" auto=""False"" xTime=""00:00:00"" rTime=""00:00:00"" bgnew=""False"" nFmt=""False"" grphSet=""True"" imgY=""0"" imgX=""0"" redirect=""False""&gt;_x000D_
  &lt;files /&gt;_x000D_
  &lt;parents /&gt;_x000D_
  &lt;children '"</definedName>
    <definedName name="_AMO_ContentDefinition_766986003.2" hidden="1">"'/&gt;_x000D_
  &lt;param n=""DisplayName"" v=""Programme1"" /&gt;_x000D_
  &lt;param n=""DisplayType"" v=""Programme SAS"" /&gt;_x000D_
  &lt;param n=""Code"" v="""" /&gt;_x000D_
  &lt;param n=""ServerName"" v=""SASApp"" /&gt;_x000D_
&lt;/ContentDefinition&gt;'"</definedName>
    <definedName name="_AMO_RefreshMultipleList" hidden="1">"'&lt;Items&gt;_x000D_
  &lt;Item Id=""684772898"" Checked=""False"" /&gt;_x000D_
  &lt;Item Id=""766986003"" Checked=""False"" /&gt;_x000D_
&lt;/Items&gt;'"</definedName>
    <definedName name="_AMO_SasProgramsVisible" hidden="1">"'28341545'"</definedName>
    <definedName name="_AMO_UniqueIdentifier" hidden="1">"'7781df72-a9af-4bb1-bd69-7885a3757ac5'"</definedName>
    <definedName name="_AMO_XmlVersion" hidden="1">"'1'"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55" l="1"/>
  <c r="C7" i="155" s="1"/>
  <c r="C8" i="155" s="1"/>
  <c r="C9" i="155" s="1"/>
  <c r="C10" i="155" s="1"/>
  <c r="C11" i="155" s="1"/>
  <c r="C12" i="155" s="1"/>
  <c r="C13" i="155" s="1"/>
  <c r="C14" i="155" s="1"/>
  <c r="C15" i="155" s="1"/>
  <c r="C16" i="155" s="1"/>
  <c r="C17" i="155" s="1"/>
  <c r="E52" i="153" l="1"/>
  <c r="D52" i="153"/>
  <c r="E51" i="153"/>
  <c r="D51" i="153"/>
  <c r="E50" i="153"/>
  <c r="D50" i="153"/>
  <c r="E49" i="153"/>
  <c r="D49" i="153"/>
  <c r="E48" i="153"/>
  <c r="D48" i="153"/>
  <c r="E47" i="153"/>
  <c r="D47" i="153"/>
  <c r="E46" i="153"/>
  <c r="D46" i="153"/>
  <c r="E45" i="153"/>
  <c r="D45" i="153"/>
  <c r="E44" i="153"/>
  <c r="D44" i="153"/>
  <c r="E43" i="153"/>
  <c r="D43" i="153"/>
  <c r="E42" i="153"/>
  <c r="D42" i="153"/>
  <c r="E41" i="153"/>
  <c r="D41" i="153"/>
  <c r="E40" i="153"/>
  <c r="D40" i="153"/>
  <c r="E39" i="153"/>
  <c r="D39" i="153"/>
  <c r="E38" i="153"/>
  <c r="D38" i="153"/>
  <c r="E37" i="153"/>
  <c r="D37" i="153"/>
  <c r="E36" i="153"/>
  <c r="D36" i="153"/>
  <c r="E35" i="153"/>
  <c r="D35" i="153"/>
  <c r="E34" i="153"/>
  <c r="D34" i="153"/>
  <c r="E33" i="153"/>
  <c r="D33" i="153"/>
  <c r="E32" i="153"/>
  <c r="D32" i="153"/>
  <c r="E31" i="153"/>
  <c r="D31" i="153"/>
  <c r="E30" i="153"/>
  <c r="D30" i="153"/>
  <c r="E29" i="153"/>
  <c r="D29" i="153"/>
  <c r="E28" i="153"/>
  <c r="D28" i="153"/>
  <c r="E27" i="153"/>
  <c r="D27" i="153"/>
  <c r="E26" i="153"/>
  <c r="D26" i="153"/>
  <c r="E25" i="153"/>
  <c r="D25" i="153"/>
  <c r="E24" i="153"/>
  <c r="D24" i="153"/>
  <c r="E23" i="153"/>
  <c r="D23" i="153"/>
  <c r="E22" i="153"/>
  <c r="D22" i="153"/>
  <c r="E21" i="153"/>
  <c r="D21" i="153"/>
  <c r="E20" i="153"/>
  <c r="D20" i="153"/>
  <c r="E19" i="153"/>
  <c r="D19" i="153"/>
  <c r="E18" i="153"/>
  <c r="D18" i="153"/>
  <c r="E17" i="153"/>
  <c r="D17" i="153"/>
  <c r="E16" i="153"/>
  <c r="D16" i="153"/>
  <c r="E15" i="153"/>
  <c r="D15" i="153"/>
  <c r="E14" i="153"/>
  <c r="D14" i="153"/>
  <c r="E13" i="153"/>
  <c r="D13" i="153"/>
  <c r="E12" i="153"/>
  <c r="D12" i="153"/>
  <c r="E11" i="153"/>
  <c r="D11" i="153"/>
  <c r="E10" i="153"/>
  <c r="D10" i="153"/>
  <c r="E9" i="153"/>
  <c r="D9" i="153"/>
  <c r="E8" i="153"/>
  <c r="D8" i="153"/>
  <c r="E7" i="153"/>
  <c r="D7" i="153"/>
  <c r="E6" i="153"/>
  <c r="D6" i="153"/>
  <c r="E5" i="153"/>
  <c r="D5" i="153"/>
  <c r="B9" i="152"/>
  <c r="B10" i="152" s="1"/>
  <c r="B11" i="152" s="1"/>
  <c r="B12" i="152" s="1"/>
  <c r="B13" i="152" s="1"/>
  <c r="B14" i="152" s="1"/>
  <c r="B15" i="152" s="1"/>
  <c r="B16" i="152" s="1"/>
  <c r="B17" i="152" s="1"/>
  <c r="B18" i="152" s="1"/>
  <c r="B19" i="152" s="1"/>
  <c r="B20" i="152" s="1"/>
  <c r="O66" i="152"/>
  <c r="P66" i="152" s="1"/>
  <c r="P65" i="152"/>
  <c r="O65" i="152"/>
  <c r="P64" i="152"/>
  <c r="O64" i="152"/>
  <c r="O63" i="152"/>
  <c r="P63" i="152" s="1"/>
  <c r="P62" i="152"/>
  <c r="O62" i="152"/>
  <c r="P61" i="152"/>
  <c r="O61" i="152"/>
  <c r="O60" i="152"/>
  <c r="P60" i="152" s="1"/>
  <c r="P59" i="152"/>
  <c r="O59" i="152"/>
  <c r="P58" i="152"/>
  <c r="O58" i="152"/>
  <c r="O57" i="152"/>
  <c r="P57" i="152" s="1"/>
  <c r="P56" i="152"/>
  <c r="O56" i="152"/>
  <c r="P55" i="152"/>
  <c r="O55" i="152"/>
  <c r="O54" i="152"/>
  <c r="P54" i="152" s="1"/>
  <c r="P53" i="152"/>
  <c r="O53" i="152"/>
  <c r="P52" i="152"/>
  <c r="O52" i="152"/>
  <c r="O51" i="152"/>
  <c r="P51" i="152" s="1"/>
  <c r="P50" i="152"/>
  <c r="O50" i="152"/>
  <c r="P49" i="152"/>
  <c r="O49" i="152"/>
  <c r="O48" i="152"/>
  <c r="P48" i="152" s="1"/>
  <c r="P47" i="152"/>
  <c r="O47" i="152"/>
  <c r="P46" i="152"/>
  <c r="O46" i="152"/>
  <c r="O45" i="152"/>
  <c r="P45" i="152" s="1"/>
  <c r="P44" i="152"/>
  <c r="O44" i="152"/>
  <c r="P43" i="152"/>
  <c r="O43" i="152"/>
  <c r="O42" i="152"/>
  <c r="P42" i="152" s="1"/>
  <c r="P41" i="152"/>
  <c r="O41" i="152"/>
  <c r="P40" i="152"/>
  <c r="O40" i="152"/>
  <c r="O39" i="152"/>
  <c r="P39" i="152" s="1"/>
  <c r="P38" i="152"/>
  <c r="O38" i="152"/>
  <c r="P37" i="152"/>
  <c r="O37" i="152"/>
  <c r="O36" i="152"/>
  <c r="P36" i="152" s="1"/>
  <c r="P35" i="152"/>
  <c r="O35" i="152"/>
  <c r="P34" i="152"/>
  <c r="O34" i="152"/>
  <c r="O33" i="152"/>
  <c r="P33" i="152" s="1"/>
  <c r="P32" i="152"/>
  <c r="O32" i="152"/>
  <c r="P31" i="152"/>
  <c r="O31" i="152"/>
  <c r="O30" i="152"/>
  <c r="P30" i="152" s="1"/>
  <c r="P29" i="152"/>
  <c r="O29" i="152"/>
  <c r="P28" i="152"/>
  <c r="O28" i="152"/>
  <c r="O27" i="152"/>
  <c r="P27" i="152" s="1"/>
  <c r="P26" i="152"/>
  <c r="O26" i="152"/>
  <c r="P25" i="152"/>
  <c r="O25" i="152"/>
  <c r="O24" i="152"/>
  <c r="P24" i="152" s="1"/>
  <c r="P23" i="152"/>
  <c r="O23" i="152"/>
  <c r="P22" i="152"/>
  <c r="O22" i="152"/>
  <c r="O21" i="152"/>
  <c r="P21" i="152" s="1"/>
  <c r="P20" i="152"/>
  <c r="O20" i="152"/>
  <c r="P19" i="152"/>
  <c r="O19" i="152"/>
  <c r="O18" i="152"/>
  <c r="P18" i="152" s="1"/>
  <c r="P17" i="152"/>
  <c r="O17" i="152"/>
  <c r="P16" i="152"/>
  <c r="O16" i="152"/>
  <c r="O15" i="152"/>
  <c r="P15" i="152" s="1"/>
  <c r="P14" i="152"/>
  <c r="O14" i="152"/>
  <c r="P13" i="152"/>
  <c r="O13" i="152"/>
  <c r="O12" i="152"/>
  <c r="P12" i="152" s="1"/>
  <c r="P11" i="152"/>
  <c r="O11" i="152"/>
  <c r="P10" i="152"/>
  <c r="O10" i="152"/>
  <c r="O9" i="152"/>
  <c r="P9" i="152" s="1"/>
  <c r="O8" i="152"/>
  <c r="O7" i="152"/>
  <c r="C6" i="149"/>
  <c r="C7" i="149" s="1"/>
  <c r="C8" i="149" s="1"/>
  <c r="C9" i="149" s="1"/>
  <c r="C10" i="149" s="1"/>
  <c r="C11" i="149" s="1"/>
  <c r="C12" i="149" s="1"/>
  <c r="C13" i="149" s="1"/>
  <c r="C14" i="149" s="1"/>
  <c r="C15" i="149" s="1"/>
  <c r="C16" i="149" s="1"/>
  <c r="C17" i="149" s="1"/>
  <c r="E20" i="152" l="1"/>
  <c r="G17" i="149"/>
</calcChain>
</file>

<file path=xl/sharedStrings.xml><?xml version="1.0" encoding="utf-8"?>
<sst xmlns="http://schemas.openxmlformats.org/spreadsheetml/2006/main" count="469" uniqueCount="124">
  <si>
    <t>ANNEE</t>
  </si>
  <si>
    <t>T1</t>
  </si>
  <si>
    <t>T2</t>
  </si>
  <si>
    <t>T3</t>
  </si>
  <si>
    <t>T4</t>
  </si>
  <si>
    <t>Mois</t>
  </si>
  <si>
    <t>Trimestre</t>
  </si>
  <si>
    <t/>
  </si>
  <si>
    <t>Année</t>
  </si>
  <si>
    <t>Supports en euros (éch. G.)</t>
  </si>
  <si>
    <t>Supports en UC (éch. G.)</t>
  </si>
  <si>
    <t>Semaine</t>
  </si>
  <si>
    <t>Primes - supports en euros (éch. g.)</t>
  </si>
  <si>
    <t>Primes - supports en UC (éch. g.)</t>
  </si>
  <si>
    <t>Pourcentage des primes supports en UC dans le total rachetables(éch. d.)</t>
  </si>
  <si>
    <t>Collecte nette en euros</t>
  </si>
  <si>
    <t>Collecte nette en UC</t>
  </si>
  <si>
    <t>Collecte nette totale</t>
  </si>
  <si>
    <t>Primes</t>
  </si>
  <si>
    <t xml:space="preserve">Rachats </t>
  </si>
  <si>
    <t>Arbitrage en faveur des euros</t>
  </si>
  <si>
    <t>Arbitrage en faveur des UC</t>
  </si>
  <si>
    <t xml:space="preserve">Sinistres </t>
  </si>
  <si>
    <t>Collecte nette tous supports</t>
  </si>
  <si>
    <t>Collecte nette</t>
  </si>
  <si>
    <t>rachats supports en euros (éch. G.)</t>
  </si>
  <si>
    <t>rachats supports en UC (éch. G.)</t>
  </si>
  <si>
    <t>ratio rachats euros/primes euros  (éch. D.)</t>
  </si>
  <si>
    <t>ratio rachats UC/primes UC (éch. D.)</t>
  </si>
  <si>
    <t>Dépôts bancaires (ech.gauche)</t>
  </si>
  <si>
    <t>T1 2012</t>
  </si>
  <si>
    <t>T2 2012</t>
  </si>
  <si>
    <t>T3 2012</t>
  </si>
  <si>
    <t>T4 2012</t>
  </si>
  <si>
    <t>T1 2013</t>
  </si>
  <si>
    <t>T2 2013</t>
  </si>
  <si>
    <t>T3 2013</t>
  </si>
  <si>
    <t>T4 2013</t>
  </si>
  <si>
    <t>T1 2014</t>
  </si>
  <si>
    <t>T2 2014</t>
  </si>
  <si>
    <t>T3 2014</t>
  </si>
  <si>
    <t>T4 2014</t>
  </si>
  <si>
    <t>T1 2015</t>
  </si>
  <si>
    <t>T2 2015</t>
  </si>
  <si>
    <t>T3 2015</t>
  </si>
  <si>
    <t>T4 2015</t>
  </si>
  <si>
    <t>T1 2016</t>
  </si>
  <si>
    <t>T2 2016</t>
  </si>
  <si>
    <t>T3 2016</t>
  </si>
  <si>
    <t>T4 2016</t>
  </si>
  <si>
    <t>T1 2017</t>
  </si>
  <si>
    <t>T2 2017</t>
  </si>
  <si>
    <t>T3 2017</t>
  </si>
  <si>
    <t>T4 2017</t>
  </si>
  <si>
    <t>T1 2018</t>
  </si>
  <si>
    <t>T2 2018</t>
  </si>
  <si>
    <t>T3 2018</t>
  </si>
  <si>
    <t>T4 2018</t>
  </si>
  <si>
    <t>T1 2019</t>
  </si>
  <si>
    <t>T2 2019</t>
  </si>
  <si>
    <t>T3 2019</t>
  </si>
  <si>
    <t>T4 2019</t>
  </si>
  <si>
    <t>T1 2020</t>
  </si>
  <si>
    <t>T2 2020</t>
  </si>
  <si>
    <t>T3 2020</t>
  </si>
  <si>
    <t>T4 2020</t>
  </si>
  <si>
    <t>T1 2021</t>
  </si>
  <si>
    <t>T2 2021</t>
  </si>
  <si>
    <t>T3 2021</t>
  </si>
  <si>
    <t>T4 2021</t>
  </si>
  <si>
    <t>T1 2022</t>
  </si>
  <si>
    <t>T2 2022</t>
  </si>
  <si>
    <t>T3 2022</t>
  </si>
  <si>
    <t>T4 2022</t>
  </si>
  <si>
    <t>T1 2023</t>
  </si>
  <si>
    <t>T2 2023</t>
  </si>
  <si>
    <t>T3 2023</t>
  </si>
  <si>
    <t>Flux d'épargne financière (éch.gauche)</t>
  </si>
  <si>
    <t>Flux d'Assurance vie et épargne retraite (ech.droite)</t>
  </si>
  <si>
    <t>Primes rachateables tout support</t>
  </si>
  <si>
    <t>Nombre de décès - décalage de deux mois (INSEE)</t>
  </si>
  <si>
    <t>Sinistres en assurance-vie</t>
  </si>
  <si>
    <t>Solde net</t>
  </si>
  <si>
    <t>Solde net pour graphique</t>
  </si>
  <si>
    <t>Collecte nette trimestrielle</t>
  </si>
  <si>
    <t>Collecte nette annuelle</t>
  </si>
  <si>
    <t>Montant des arbitrage totalTotal</t>
  </si>
  <si>
    <t>Graphique 6 - Arbitrages trimestriels nets depuis 2011</t>
  </si>
  <si>
    <t>Graphique 5 - collecte nette annuelle et trimestrielle sur l’ensemble des supports rachetables</t>
  </si>
  <si>
    <t>Graphique 3 - Nombre de décès mensuels (retardés de 2 mois) et montants mensuels des sinistres sur les contrats rachetables en assurance vie</t>
  </si>
  <si>
    <t>Graphique 2 - Primes sur l’ensemble des supports rachetables</t>
  </si>
  <si>
    <t xml:space="preserve">Graphique 1 - Flux d’épargne financière des ménages </t>
  </si>
  <si>
    <t>Graphique 4 - Primes, prestations (rachats et sinistres) et collecte nette sur l’ensemble des supports rachetables</t>
  </si>
  <si>
    <t xml:space="preserve">Solde euros </t>
  </si>
  <si>
    <t>Solde UC</t>
  </si>
  <si>
    <t>Solde total</t>
  </si>
  <si>
    <t>des autres organismes d'assurance (e.g.)</t>
  </si>
  <si>
    <t>des bancassureurs (e.g.)</t>
  </si>
  <si>
    <t>des autres organismes d'assurance (e.d.)</t>
  </si>
  <si>
    <t>des bancassureurs (e.d.)</t>
  </si>
  <si>
    <t>Graphique 7 - Collecte nette annuelle tous supports rachetables des bancassureurs et autres organismes d’assurance</t>
  </si>
  <si>
    <t>Graphique 8 - Rachats sur les supports euros et les supports UC</t>
  </si>
  <si>
    <t>Rachat - supports en UC (éch. g.)</t>
  </si>
  <si>
    <t>Rachat - supports en euros (éch. g.)</t>
  </si>
  <si>
    <t>Graphique 10 - Rachats et ratio rachats sur primes sur les supports euros et les supports UC sur 12 semaines glissantes</t>
  </si>
  <si>
    <t>Graphique 11 -  Rachats rapportés aux provisions (par type de supports)</t>
  </si>
  <si>
    <t>sur 4 trimestres glissants</t>
  </si>
  <si>
    <t>Taux de revalorisation</t>
  </si>
  <si>
    <t>OAT 10 ans (moyenne annuelle)</t>
  </si>
  <si>
    <t>Inflation (moyenne annuelle)</t>
  </si>
  <si>
    <t>Taux livret A</t>
  </si>
  <si>
    <t>Graphique 9 - Graphique 9 Taux de revalorisation des contrats en euros</t>
  </si>
  <si>
    <t>Supports en euros</t>
  </si>
  <si>
    <t>Supports en unités de compte</t>
  </si>
  <si>
    <t>Tous supports rachetables</t>
  </si>
  <si>
    <t>Graphique 11 : Rachats rapportés aux provisions (par type de supports)</t>
  </si>
  <si>
    <t>f</t>
  </si>
  <si>
    <t>m</t>
  </si>
  <si>
    <t>a</t>
  </si>
  <si>
    <t>j</t>
  </si>
  <si>
    <t>s</t>
  </si>
  <si>
    <t>o</t>
  </si>
  <si>
    <t>n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</si>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</sst>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E_u_r_-;\-* #,##0.00\ _E_u_r_-;_-* &quot;-&quot;??\ _E_u_r_-;_-@_-"/>
    <numFmt numFmtId="166" formatCode="###,###,###,###,##0"/>
    <numFmt numFmtId="167" formatCode="0.0%"/>
    <numFmt numFmtId="168" formatCode="_-* #,##0_-;\-* #,##0_-;_-* &quot;-&quot;??_-;_-@_-"/>
    <numFmt numFmtId="169" formatCode="_-* #,##0.0_-;\-* #,##0.0_-;_-* &quot;-&quot;??_-;_-@_-"/>
    <numFmt numFmtId="170" formatCode="###,###,###,###,##0.0"/>
    <numFmt numFmtId="172" formatCode="[$-40C]mmmmm;@"/>
  </numFmts>
  <fonts count="5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ntique Olive"/>
      <family val="2"/>
    </font>
    <font>
      <b/>
      <sz val="6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6"/>
      <name val="Arial"/>
      <family val="2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5">
    <xf numFmtId="0" fontId="0" fillId="0" borderId="0"/>
    <xf numFmtId="0" fontId="3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2" borderId="0" applyNumberFormat="0" applyBorder="0" applyAlignment="0" applyProtection="0"/>
    <xf numFmtId="0" fontId="6" fillId="3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3" fontId="26" fillId="0" borderId="0">
      <alignment horizontal="right"/>
    </xf>
    <xf numFmtId="0" fontId="26" fillId="0" borderId="0">
      <alignment horizontal="left" indent="2"/>
    </xf>
    <xf numFmtId="0" fontId="8" fillId="31" borderId="2" applyNumberFormat="0" applyAlignment="0" applyProtection="0"/>
    <xf numFmtId="0" fontId="28" fillId="32" borderId="2" applyNumberFormat="0" applyAlignment="0" applyProtection="0"/>
    <xf numFmtId="0" fontId="9" fillId="0" borderId="3" applyNumberFormat="0" applyFill="0" applyAlignment="0" applyProtection="0"/>
    <xf numFmtId="0" fontId="21" fillId="23" borderId="4" applyNumberFormat="0" applyAlignment="0" applyProtection="0"/>
    <xf numFmtId="0" fontId="5" fillId="33" borderId="5" applyNumberFormat="0" applyFont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0" fillId="7" borderId="2" applyNumberFormat="0" applyAlignment="0" applyProtection="0"/>
    <xf numFmtId="44" fontId="3" fillId="0" borderId="0" applyFont="0" applyFill="0" applyBorder="0" applyAlignment="0" applyProtection="0"/>
    <xf numFmtId="0" fontId="13" fillId="37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11" fillId="3" borderId="0" applyNumberFormat="0" applyBorder="0" applyAlignment="0" applyProtection="0"/>
    <xf numFmtId="0" fontId="33" fillId="0" borderId="9" applyNumberFormat="0" applyFill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30" borderId="0" applyNumberFormat="0" applyBorder="0" applyAlignment="0" applyProtection="0"/>
    <xf numFmtId="0" fontId="12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29" borderId="5" applyNumberFormat="0" applyFont="0" applyAlignment="0" applyProtection="0"/>
    <xf numFmtId="0" fontId="14" fillId="32" borderId="10" applyNumberForma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2" fillId="39" borderId="0"/>
    <xf numFmtId="0" fontId="26" fillId="0" borderId="0">
      <alignment horizontal="left" indent="2"/>
    </xf>
    <xf numFmtId="4" fontId="34" fillId="38" borderId="11" applyNumberFormat="0" applyProtection="0">
      <alignment vertical="center"/>
    </xf>
    <xf numFmtId="4" fontId="35" fillId="38" borderId="11" applyNumberFormat="0" applyProtection="0">
      <alignment vertical="center"/>
    </xf>
    <xf numFmtId="4" fontId="34" fillId="38" borderId="11" applyNumberFormat="0" applyProtection="0">
      <alignment horizontal="left" vertical="center" indent="1"/>
    </xf>
    <xf numFmtId="0" fontId="34" fillId="38" borderId="11" applyNumberFormat="0" applyProtection="0">
      <alignment horizontal="left" vertical="top" indent="1"/>
    </xf>
    <xf numFmtId="4" fontId="34" fillId="40" borderId="0" applyNumberFormat="0" applyProtection="0">
      <alignment horizontal="left" vertical="center" indent="1"/>
    </xf>
    <xf numFmtId="4" fontId="36" fillId="3" borderId="11" applyNumberFormat="0" applyProtection="0">
      <alignment horizontal="right" vertical="center"/>
    </xf>
    <xf numFmtId="4" fontId="36" fillId="9" borderId="11" applyNumberFormat="0" applyProtection="0">
      <alignment horizontal="right" vertical="center"/>
    </xf>
    <xf numFmtId="4" fontId="36" fillId="20" borderId="11" applyNumberFormat="0" applyProtection="0">
      <alignment horizontal="right" vertical="center"/>
    </xf>
    <xf numFmtId="4" fontId="36" fillId="11" borderId="11" applyNumberFormat="0" applyProtection="0">
      <alignment horizontal="right" vertical="center"/>
    </xf>
    <xf numFmtId="4" fontId="36" fillId="15" borderId="11" applyNumberFormat="0" applyProtection="0">
      <alignment horizontal="right" vertical="center"/>
    </xf>
    <xf numFmtId="4" fontId="36" fillId="28" borderId="11" applyNumberFormat="0" applyProtection="0">
      <alignment horizontal="right" vertical="center"/>
    </xf>
    <xf numFmtId="4" fontId="36" fillId="24" borderId="11" applyNumberFormat="0" applyProtection="0">
      <alignment horizontal="right" vertical="center"/>
    </xf>
    <xf numFmtId="4" fontId="36" fillId="41" borderId="11" applyNumberFormat="0" applyProtection="0">
      <alignment horizontal="right" vertical="center"/>
    </xf>
    <xf numFmtId="4" fontId="36" fillId="10" borderId="11" applyNumberFormat="0" applyProtection="0">
      <alignment horizontal="right" vertical="center"/>
    </xf>
    <xf numFmtId="4" fontId="34" fillId="42" borderId="12" applyNumberFormat="0" applyProtection="0">
      <alignment horizontal="left" vertical="center" indent="1"/>
    </xf>
    <xf numFmtId="4" fontId="36" fillId="43" borderId="0" applyNumberFormat="0" applyProtection="0">
      <alignment horizontal="left" vertical="center" indent="1"/>
    </xf>
    <xf numFmtId="4" fontId="37" fillId="44" borderId="0" applyNumberFormat="0" applyProtection="0">
      <alignment horizontal="left" vertical="center" indent="1"/>
    </xf>
    <xf numFmtId="4" fontId="36" fillId="40" borderId="11" applyNumberFormat="0" applyProtection="0">
      <alignment horizontal="right" vertical="center"/>
    </xf>
    <xf numFmtId="4" fontId="36" fillId="43" borderId="0" applyNumberFormat="0" applyProtection="0">
      <alignment horizontal="left" vertical="center" indent="1"/>
    </xf>
    <xf numFmtId="4" fontId="36" fillId="40" borderId="0" applyNumberFormat="0" applyProtection="0">
      <alignment horizontal="left" vertical="center" indent="1"/>
    </xf>
    <xf numFmtId="0" fontId="3" fillId="44" borderId="11" applyNumberFormat="0" applyProtection="0">
      <alignment horizontal="left" vertical="center" indent="1"/>
    </xf>
    <xf numFmtId="0" fontId="3" fillId="44" borderId="11" applyNumberFormat="0" applyProtection="0">
      <alignment horizontal="left" vertical="top" indent="1"/>
    </xf>
    <xf numFmtId="0" fontId="3" fillId="40" borderId="11" applyNumberFormat="0" applyProtection="0">
      <alignment horizontal="left" vertical="center" indent="1"/>
    </xf>
    <xf numFmtId="0" fontId="3" fillId="40" borderId="11" applyNumberFormat="0" applyProtection="0">
      <alignment horizontal="left" vertical="top" indent="1"/>
    </xf>
    <xf numFmtId="0" fontId="3" fillId="8" borderId="11" applyNumberFormat="0" applyProtection="0">
      <alignment horizontal="left" vertical="center" indent="1"/>
    </xf>
    <xf numFmtId="0" fontId="3" fillId="8" borderId="11" applyNumberFormat="0" applyProtection="0">
      <alignment horizontal="left" vertical="top" indent="1"/>
    </xf>
    <xf numFmtId="0" fontId="3" fillId="43" borderId="11" applyNumberFormat="0" applyProtection="0">
      <alignment horizontal="left" vertical="center" indent="1"/>
    </xf>
    <xf numFmtId="0" fontId="3" fillId="43" borderId="11" applyNumberFormat="0" applyProtection="0">
      <alignment horizontal="left" vertical="top" indent="1"/>
    </xf>
    <xf numFmtId="0" fontId="3" fillId="45" borderId="1" applyNumberFormat="0">
      <protection locked="0"/>
    </xf>
    <xf numFmtId="0" fontId="23" fillId="44" borderId="13" applyBorder="0"/>
    <xf numFmtId="4" fontId="36" fillId="33" borderId="11" applyNumberFormat="0" applyProtection="0">
      <alignment vertical="center"/>
    </xf>
    <xf numFmtId="4" fontId="38" fillId="33" borderId="11" applyNumberFormat="0" applyProtection="0">
      <alignment vertical="center"/>
    </xf>
    <xf numFmtId="4" fontId="36" fillId="33" borderId="11" applyNumberFormat="0" applyProtection="0">
      <alignment horizontal="left" vertical="center" indent="1"/>
    </xf>
    <xf numFmtId="0" fontId="36" fillId="33" borderId="11" applyNumberFormat="0" applyProtection="0">
      <alignment horizontal="left" vertical="top" indent="1"/>
    </xf>
    <xf numFmtId="4" fontId="36" fillId="43" borderId="11" applyNumberFormat="0" applyProtection="0">
      <alignment horizontal="right" vertical="center"/>
    </xf>
    <xf numFmtId="4" fontId="38" fillId="43" borderId="11" applyNumberFormat="0" applyProtection="0">
      <alignment horizontal="right" vertical="center"/>
    </xf>
    <xf numFmtId="4" fontId="36" fillId="40" borderId="11" applyNumberFormat="0" applyProtection="0">
      <alignment horizontal="left" vertical="center" indent="1"/>
    </xf>
    <xf numFmtId="0" fontId="36" fillId="40" borderId="11" applyNumberFormat="0" applyProtection="0">
      <alignment horizontal="left" vertical="top" indent="1"/>
    </xf>
    <xf numFmtId="4" fontId="39" fillId="46" borderId="0" applyNumberFormat="0" applyProtection="0">
      <alignment horizontal="left" vertical="center" indent="1"/>
    </xf>
    <xf numFmtId="0" fontId="22" fillId="47" borderId="1"/>
    <xf numFmtId="4" fontId="40" fillId="43" borderId="11" applyNumberFormat="0" applyProtection="0">
      <alignment horizontal="right" vertical="center"/>
    </xf>
    <xf numFmtId="0" fontId="13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31" borderId="10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7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48" borderId="4" applyNumberFormat="0" applyAlignment="0" applyProtection="0"/>
    <xf numFmtId="0" fontId="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4" fillId="0" borderId="0"/>
    <xf numFmtId="0" fontId="24" fillId="0" borderId="0"/>
    <xf numFmtId="165" fontId="3" fillId="0" borderId="0" applyFont="0" applyFill="0" applyBorder="0" applyAlignment="0" applyProtection="0"/>
    <xf numFmtId="0" fontId="3" fillId="0" borderId="0"/>
    <xf numFmtId="0" fontId="5" fillId="0" borderId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8" borderId="0" applyNumberFormat="0" applyBorder="0" applyAlignment="0" applyProtection="0"/>
    <xf numFmtId="44" fontId="3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9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1" fillId="0" borderId="0"/>
  </cellStyleXfs>
  <cellXfs count="191">
    <xf numFmtId="0" fontId="0" fillId="0" borderId="0" xfId="0"/>
    <xf numFmtId="0" fontId="0" fillId="49" borderId="0" xfId="0" applyFill="1"/>
    <xf numFmtId="0" fontId="0" fillId="49" borderId="0" xfId="0" applyFill="1" applyAlignment="1">
      <alignment horizontal="center"/>
    </xf>
    <xf numFmtId="0" fontId="0" fillId="49" borderId="0" xfId="0" applyFill="1" applyAlignment="1">
      <alignment horizontal="center" vertical="center"/>
    </xf>
    <xf numFmtId="166" fontId="44" fillId="49" borderId="0" xfId="0" applyNumberFormat="1" applyFont="1" applyFill="1" applyAlignment="1">
      <alignment horizontal="center" vertical="center"/>
    </xf>
    <xf numFmtId="166" fontId="0" fillId="49" borderId="0" xfId="0" applyNumberFormat="1" applyFill="1" applyAlignment="1">
      <alignment horizontal="center"/>
    </xf>
    <xf numFmtId="4" fontId="0" fillId="49" borderId="0" xfId="0" applyNumberFormat="1" applyFill="1"/>
    <xf numFmtId="0" fontId="0" fillId="49" borderId="0" xfId="0" applyFill="1" applyAlignment="1">
      <alignment wrapText="1"/>
    </xf>
    <xf numFmtId="0" fontId="0" fillId="51" borderId="0" xfId="0" applyFill="1" applyAlignment="1">
      <alignment horizontal="center" vertical="center"/>
    </xf>
    <xf numFmtId="166" fontId="0" fillId="49" borderId="2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9" fontId="0" fillId="49" borderId="0" xfId="191" applyFont="1" applyFill="1" applyAlignment="1">
      <alignment horizontal="center" vertical="center"/>
    </xf>
    <xf numFmtId="166" fontId="2" fillId="49" borderId="0" xfId="0" applyNumberFormat="1" applyFont="1" applyFill="1" applyAlignment="1">
      <alignment horizontal="center" vertical="center"/>
    </xf>
    <xf numFmtId="1" fontId="0" fillId="49" borderId="0" xfId="0" applyNumberFormat="1" applyFill="1" applyAlignment="1">
      <alignment horizontal="center" vertical="center"/>
    </xf>
    <xf numFmtId="0" fontId="1" fillId="49" borderId="0" xfId="0" applyFont="1" applyFill="1" applyAlignment="1">
      <alignment horizontal="center" vertical="center"/>
    </xf>
    <xf numFmtId="9" fontId="0" fillId="49" borderId="0" xfId="191" applyFont="1" applyFill="1"/>
    <xf numFmtId="0" fontId="1" fillId="50" borderId="17" xfId="0" applyFont="1" applyFill="1" applyBorder="1" applyAlignment="1">
      <alignment horizontal="center" vertical="center"/>
    </xf>
    <xf numFmtId="0" fontId="0" fillId="0" borderId="0" xfId="0"/>
    <xf numFmtId="9" fontId="0" fillId="49" borderId="0" xfId="191" applyFont="1" applyFill="1" applyAlignment="1">
      <alignment horizontal="center"/>
    </xf>
    <xf numFmtId="0" fontId="1" fillId="56" borderId="26" xfId="0" applyFont="1" applyFill="1" applyBorder="1" applyAlignment="1">
      <alignment horizontal="center" vertical="center"/>
    </xf>
    <xf numFmtId="0" fontId="1" fillId="56" borderId="20" xfId="0" applyFont="1" applyFill="1" applyBorder="1" applyAlignment="1">
      <alignment horizontal="center" vertical="center"/>
    </xf>
    <xf numFmtId="9" fontId="1" fillId="49" borderId="0" xfId="191" quotePrefix="1" applyFont="1" applyFill="1" applyBorder="1" applyAlignment="1">
      <alignment horizontal="center" vertical="center" wrapText="1"/>
    </xf>
    <xf numFmtId="166" fontId="0" fillId="49" borderId="0" xfId="0" applyNumberFormat="1" applyFill="1" applyBorder="1" applyAlignment="1">
      <alignment horizontal="center" vertical="center"/>
    </xf>
    <xf numFmtId="166" fontId="0" fillId="49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49" borderId="0" xfId="194" applyFont="1" applyFill="1" applyBorder="1" applyAlignment="1">
      <alignment horizontal="center" vertical="center"/>
    </xf>
    <xf numFmtId="1" fontId="0" fillId="49" borderId="0" xfId="0" applyNumberFormat="1" applyFill="1"/>
    <xf numFmtId="0" fontId="0" fillId="49" borderId="0" xfId="0" applyFill="1"/>
    <xf numFmtId="0" fontId="0" fillId="0" borderId="0" xfId="0"/>
    <xf numFmtId="0" fontId="1" fillId="56" borderId="1" xfId="0" applyFont="1" applyFill="1" applyBorder="1" applyAlignment="1">
      <alignment horizontal="center" vertical="center"/>
    </xf>
    <xf numFmtId="166" fontId="1" fillId="53" borderId="1" xfId="0" quotePrefix="1" applyNumberFormat="1" applyFont="1" applyFill="1" applyBorder="1" applyAlignment="1">
      <alignment horizontal="center" vertical="center" wrapText="1"/>
    </xf>
    <xf numFmtId="166" fontId="0" fillId="49" borderId="1" xfId="0" applyNumberFormat="1" applyFill="1" applyBorder="1" applyAlignment="1">
      <alignment horizontal="center" vertical="center"/>
    </xf>
    <xf numFmtId="9" fontId="0" fillId="49" borderId="1" xfId="191" applyFont="1" applyFill="1" applyBorder="1" applyAlignment="1">
      <alignment horizontal="center"/>
    </xf>
    <xf numFmtId="0" fontId="1" fillId="53" borderId="1" xfId="0" applyFont="1" applyFill="1" applyBorder="1" applyAlignment="1">
      <alignment horizontal="center" wrapText="1"/>
    </xf>
    <xf numFmtId="0" fontId="1" fillId="53" borderId="1" xfId="0" applyFont="1" applyFill="1" applyBorder="1" applyAlignment="1">
      <alignment horizontal="center" vertical="center" wrapText="1"/>
    </xf>
    <xf numFmtId="1" fontId="1" fillId="50" borderId="18" xfId="0" applyNumberFormat="1" applyFont="1" applyFill="1" applyBorder="1" applyAlignment="1">
      <alignment horizontal="center" vertical="center"/>
    </xf>
    <xf numFmtId="1" fontId="1" fillId="50" borderId="19" xfId="0" applyNumberFormat="1" applyFont="1" applyFill="1" applyBorder="1" applyAlignment="1">
      <alignment horizontal="center" vertical="center"/>
    </xf>
    <xf numFmtId="0" fontId="1" fillId="51" borderId="26" xfId="0" applyFont="1" applyFill="1" applyBorder="1" applyAlignment="1">
      <alignment horizontal="center" vertical="center"/>
    </xf>
    <xf numFmtId="0" fontId="0" fillId="49" borderId="27" xfId="0" applyFill="1" applyBorder="1" applyAlignment="1">
      <alignment horizontal="center" vertical="center"/>
    </xf>
    <xf numFmtId="0" fontId="1" fillId="50" borderId="26" xfId="0" applyFont="1" applyFill="1" applyBorder="1" applyAlignment="1">
      <alignment horizontal="center" vertical="center"/>
    </xf>
    <xf numFmtId="1" fontId="1" fillId="50" borderId="0" xfId="0" applyNumberFormat="1" applyFont="1" applyFill="1" applyBorder="1" applyAlignment="1">
      <alignment horizontal="center" vertical="center"/>
    </xf>
    <xf numFmtId="1" fontId="1" fillId="50" borderId="27" xfId="0" applyNumberFormat="1" applyFont="1" applyFill="1" applyBorder="1" applyAlignment="1">
      <alignment horizontal="center" vertical="center"/>
    </xf>
    <xf numFmtId="166" fontId="44" fillId="49" borderId="0" xfId="0" applyNumberFormat="1" applyFont="1" applyFill="1" applyBorder="1" applyAlignment="1">
      <alignment horizontal="center" vertical="center"/>
    </xf>
    <xf numFmtId="0" fontId="0" fillId="49" borderId="27" xfId="0" applyNumberFormat="1" applyFill="1" applyBorder="1" applyAlignment="1">
      <alignment horizontal="center" vertical="center"/>
    </xf>
    <xf numFmtId="166" fontId="0" fillId="49" borderId="0" xfId="191" applyNumberFormat="1" applyFont="1" applyFill="1" applyBorder="1" applyAlignment="1">
      <alignment horizontal="center" vertical="center"/>
    </xf>
    <xf numFmtId="166" fontId="0" fillId="49" borderId="0" xfId="0" applyNumberFormat="1" applyFont="1" applyFill="1" applyBorder="1" applyAlignment="1">
      <alignment horizontal="center" vertical="center"/>
    </xf>
    <xf numFmtId="0" fontId="0" fillId="49" borderId="27" xfId="0" applyNumberFormat="1" applyFont="1" applyFill="1" applyBorder="1" applyAlignment="1">
      <alignment horizontal="center" vertical="center"/>
    </xf>
    <xf numFmtId="0" fontId="1" fillId="51" borderId="20" xfId="0" applyFont="1" applyFill="1" applyBorder="1" applyAlignment="1">
      <alignment horizontal="center" vertical="center"/>
    </xf>
    <xf numFmtId="0" fontId="0" fillId="49" borderId="22" xfId="0" applyFill="1" applyBorder="1" applyAlignment="1">
      <alignment horizontal="center" vertical="center"/>
    </xf>
    <xf numFmtId="0" fontId="52" fillId="49" borderId="0" xfId="0" applyFont="1" applyFill="1"/>
    <xf numFmtId="166" fontId="1" fillId="53" borderId="25" xfId="0" quotePrefix="1" applyNumberFormat="1" applyFont="1" applyFill="1" applyBorder="1" applyAlignment="1">
      <alignment horizontal="center" vertical="center" wrapText="1"/>
    </xf>
    <xf numFmtId="0" fontId="2" fillId="49" borderId="0" xfId="0" applyFont="1" applyFill="1" applyAlignment="1">
      <alignment horizontal="center" vertical="center"/>
    </xf>
    <xf numFmtId="0" fontId="50" fillId="51" borderId="17" xfId="0" applyFont="1" applyFill="1" applyBorder="1" applyAlignment="1">
      <alignment horizontal="center" vertical="center" wrapText="1"/>
    </xf>
    <xf numFmtId="0" fontId="50" fillId="51" borderId="19" xfId="0" applyFont="1" applyFill="1" applyBorder="1" applyAlignment="1">
      <alignment horizontal="center" vertical="center" wrapText="1"/>
    </xf>
    <xf numFmtId="0" fontId="50" fillId="50" borderId="26" xfId="0" applyFont="1" applyFill="1" applyBorder="1" applyAlignment="1">
      <alignment horizontal="center" vertical="center"/>
    </xf>
    <xf numFmtId="0" fontId="50" fillId="50" borderId="27" xfId="0" applyFont="1" applyFill="1" applyBorder="1" applyAlignment="1">
      <alignment horizontal="center" vertical="center"/>
    </xf>
    <xf numFmtId="0" fontId="50" fillId="51" borderId="26" xfId="0" applyFont="1" applyFill="1" applyBorder="1" applyAlignment="1">
      <alignment horizontal="center" vertical="center"/>
    </xf>
    <xf numFmtId="0" fontId="50" fillId="51" borderId="27" xfId="0" applyFont="1" applyFill="1" applyBorder="1" applyAlignment="1">
      <alignment horizontal="center" vertical="center"/>
    </xf>
    <xf numFmtId="0" fontId="50" fillId="51" borderId="20" xfId="0" applyFont="1" applyFill="1" applyBorder="1" applyAlignment="1">
      <alignment horizontal="center" vertical="center"/>
    </xf>
    <xf numFmtId="0" fontId="50" fillId="51" borderId="22" xfId="0" applyFont="1" applyFill="1" applyBorder="1" applyAlignment="1">
      <alignment horizontal="center" vertical="center"/>
    </xf>
    <xf numFmtId="166" fontId="50" fillId="52" borderId="17" xfId="0" quotePrefix="1" applyNumberFormat="1" applyFont="1" applyFill="1" applyBorder="1" applyAlignment="1">
      <alignment horizontal="center" vertical="center" wrapText="1"/>
    </xf>
    <xf numFmtId="166" fontId="50" fillId="52" borderId="18" xfId="0" quotePrefix="1" applyNumberFormat="1" applyFont="1" applyFill="1" applyBorder="1" applyAlignment="1">
      <alignment horizontal="center" vertical="center" wrapText="1"/>
    </xf>
    <xf numFmtId="166" fontId="50" fillId="52" borderId="19" xfId="0" quotePrefix="1" applyNumberFormat="1" applyFont="1" applyFill="1" applyBorder="1" applyAlignment="1">
      <alignment vertical="center" wrapText="1"/>
    </xf>
    <xf numFmtId="166" fontId="45" fillId="50" borderId="26" xfId="0" applyNumberFormat="1" applyFont="1" applyFill="1" applyBorder="1" applyAlignment="1">
      <alignment horizontal="center" vertical="center"/>
    </xf>
    <xf numFmtId="166" fontId="45" fillId="50" borderId="0" xfId="0" applyNumberFormat="1" applyFont="1" applyFill="1" applyBorder="1" applyAlignment="1">
      <alignment horizontal="center" vertical="center"/>
    </xf>
    <xf numFmtId="166" fontId="45" fillId="50" borderId="27" xfId="0" applyNumberFormat="1" applyFont="1" applyFill="1" applyBorder="1" applyAlignment="1">
      <alignment horizontal="center" vertical="center"/>
    </xf>
    <xf numFmtId="166" fontId="45" fillId="49" borderId="26" xfId="0" applyNumberFormat="1" applyFont="1" applyFill="1" applyBorder="1" applyAlignment="1">
      <alignment horizontal="center" vertical="center"/>
    </xf>
    <xf numFmtId="166" fontId="45" fillId="49" borderId="0" xfId="0" applyNumberFormat="1" applyFont="1" applyFill="1" applyBorder="1" applyAlignment="1">
      <alignment horizontal="center" vertical="center"/>
    </xf>
    <xf numFmtId="166" fontId="45" fillId="49" borderId="27" xfId="0" applyNumberFormat="1" applyFont="1" applyFill="1" applyBorder="1" applyAlignment="1">
      <alignment horizontal="center" vertical="center"/>
    </xf>
    <xf numFmtId="166" fontId="45" fillId="49" borderId="20" xfId="0" applyNumberFormat="1" applyFont="1" applyFill="1" applyBorder="1" applyAlignment="1">
      <alignment horizontal="center" vertical="center"/>
    </xf>
    <xf numFmtId="166" fontId="45" fillId="49" borderId="21" xfId="0" applyNumberFormat="1" applyFont="1" applyFill="1" applyBorder="1" applyAlignment="1">
      <alignment horizontal="center" vertical="center"/>
    </xf>
    <xf numFmtId="166" fontId="45" fillId="49" borderId="22" xfId="0" applyNumberFormat="1" applyFont="1" applyFill="1" applyBorder="1" applyAlignment="1">
      <alignment horizontal="center" vertical="center"/>
    </xf>
    <xf numFmtId="166" fontId="45" fillId="49" borderId="1" xfId="0" applyNumberFormat="1" applyFont="1" applyFill="1" applyBorder="1" applyAlignment="1">
      <alignment horizontal="center" vertical="center"/>
    </xf>
    <xf numFmtId="0" fontId="53" fillId="49" borderId="0" xfId="0" applyFont="1" applyFill="1" applyAlignment="1">
      <alignment horizontal="center" vertical="center"/>
    </xf>
    <xf numFmtId="166" fontId="53" fillId="49" borderId="0" xfId="0" applyNumberFormat="1" applyFont="1" applyFill="1" applyAlignment="1">
      <alignment horizontal="center" vertical="center"/>
    </xf>
    <xf numFmtId="0" fontId="53" fillId="49" borderId="0" xfId="0" applyFont="1" applyFill="1"/>
    <xf numFmtId="4" fontId="53" fillId="49" borderId="0" xfId="0" applyNumberFormat="1" applyFont="1" applyFill="1"/>
    <xf numFmtId="0" fontId="53" fillId="49" borderId="0" xfId="0" applyFont="1" applyFill="1" applyAlignment="1">
      <alignment wrapText="1"/>
    </xf>
    <xf numFmtId="0" fontId="54" fillId="51" borderId="23" xfId="0" applyFont="1" applyFill="1" applyBorder="1" applyAlignment="1">
      <alignment horizontal="center" vertical="center" wrapText="1"/>
    </xf>
    <xf numFmtId="0" fontId="54" fillId="51" borderId="25" xfId="0" applyFont="1" applyFill="1" applyBorder="1" applyAlignment="1">
      <alignment horizontal="center" vertical="center" wrapText="1"/>
    </xf>
    <xf numFmtId="166" fontId="54" fillId="52" borderId="23" xfId="0" quotePrefix="1" applyNumberFormat="1" applyFont="1" applyFill="1" applyBorder="1" applyAlignment="1">
      <alignment horizontal="center" vertical="center" wrapText="1"/>
    </xf>
    <xf numFmtId="166" fontId="54" fillId="52" borderId="24" xfId="0" quotePrefix="1" applyNumberFormat="1" applyFont="1" applyFill="1" applyBorder="1" applyAlignment="1">
      <alignment horizontal="center" vertical="center" wrapText="1"/>
    </xf>
    <xf numFmtId="166" fontId="54" fillId="54" borderId="25" xfId="0" quotePrefix="1" applyNumberFormat="1" applyFont="1" applyFill="1" applyBorder="1" applyAlignment="1">
      <alignment horizontal="center" vertical="center" wrapText="1"/>
    </xf>
    <xf numFmtId="0" fontId="54" fillId="51" borderId="1" xfId="0" applyFont="1" applyFill="1" applyBorder="1" applyAlignment="1">
      <alignment horizontal="center" vertical="center"/>
    </xf>
    <xf numFmtId="166" fontId="54" fillId="53" borderId="1" xfId="0" quotePrefix="1" applyNumberFormat="1" applyFont="1" applyFill="1" applyBorder="1" applyAlignment="1">
      <alignment horizontal="center" vertical="center" wrapText="1"/>
    </xf>
    <xf numFmtId="0" fontId="54" fillId="50" borderId="26" xfId="0" applyFont="1" applyFill="1" applyBorder="1" applyAlignment="1">
      <alignment horizontal="center" vertical="center"/>
    </xf>
    <xf numFmtId="0" fontId="54" fillId="50" borderId="27" xfId="0" applyFont="1" applyFill="1" applyBorder="1" applyAlignment="1">
      <alignment horizontal="center" vertical="center"/>
    </xf>
    <xf numFmtId="166" fontId="53" fillId="50" borderId="26" xfId="0" applyNumberFormat="1" applyFont="1" applyFill="1" applyBorder="1" applyAlignment="1">
      <alignment horizontal="center" vertical="center"/>
    </xf>
    <xf numFmtId="166" fontId="53" fillId="50" borderId="0" xfId="0" applyNumberFormat="1" applyFont="1" applyFill="1" applyBorder="1" applyAlignment="1">
      <alignment horizontal="center" vertical="center"/>
    </xf>
    <xf numFmtId="166" fontId="53" fillId="50" borderId="27" xfId="0" applyNumberFormat="1" applyFont="1" applyFill="1" applyBorder="1" applyAlignment="1">
      <alignment horizontal="center" vertical="center"/>
    </xf>
    <xf numFmtId="166" fontId="53" fillId="49" borderId="1" xfId="0" applyNumberFormat="1" applyFont="1" applyFill="1" applyBorder="1" applyAlignment="1">
      <alignment horizontal="center" vertical="center"/>
    </xf>
    <xf numFmtId="0" fontId="54" fillId="51" borderId="26" xfId="0" applyFont="1" applyFill="1" applyBorder="1" applyAlignment="1">
      <alignment horizontal="center" vertical="center"/>
    </xf>
    <xf numFmtId="0" fontId="54" fillId="51" borderId="27" xfId="0" applyFont="1" applyFill="1" applyBorder="1" applyAlignment="1">
      <alignment horizontal="center" vertical="center"/>
    </xf>
    <xf numFmtId="166" fontId="53" fillId="49" borderId="26" xfId="0" applyNumberFormat="1" applyFont="1" applyFill="1" applyBorder="1" applyAlignment="1">
      <alignment horizontal="center" vertical="center"/>
    </xf>
    <xf numFmtId="166" fontId="53" fillId="49" borderId="0" xfId="0" applyNumberFormat="1" applyFont="1" applyFill="1" applyBorder="1" applyAlignment="1">
      <alignment horizontal="center" vertical="center"/>
    </xf>
    <xf numFmtId="166" fontId="53" fillId="49" borderId="27" xfId="0" applyNumberFormat="1" applyFont="1" applyFill="1" applyBorder="1" applyAlignment="1">
      <alignment horizontal="center" vertical="center"/>
    </xf>
    <xf numFmtId="166" fontId="55" fillId="49" borderId="26" xfId="0" applyNumberFormat="1" applyFont="1" applyFill="1" applyBorder="1" applyAlignment="1">
      <alignment horizontal="center" vertical="center"/>
    </xf>
    <xf numFmtId="166" fontId="55" fillId="49" borderId="0" xfId="0" applyNumberFormat="1" applyFont="1" applyFill="1" applyBorder="1" applyAlignment="1">
      <alignment horizontal="center" vertical="center"/>
    </xf>
    <xf numFmtId="166" fontId="55" fillId="49" borderId="27" xfId="0" applyNumberFormat="1" applyFont="1" applyFill="1" applyBorder="1" applyAlignment="1">
      <alignment horizontal="center" vertical="center"/>
    </xf>
    <xf numFmtId="166" fontId="53" fillId="49" borderId="0" xfId="191" applyNumberFormat="1" applyFont="1" applyFill="1" applyBorder="1" applyAlignment="1">
      <alignment horizontal="center" vertical="center"/>
    </xf>
    <xf numFmtId="0" fontId="54" fillId="51" borderId="20" xfId="0" applyFont="1" applyFill="1" applyBorder="1" applyAlignment="1">
      <alignment horizontal="center" vertical="center"/>
    </xf>
    <xf numFmtId="0" fontId="54" fillId="51" borderId="22" xfId="0" applyFont="1" applyFill="1" applyBorder="1" applyAlignment="1">
      <alignment horizontal="center" vertical="center"/>
    </xf>
    <xf numFmtId="166" fontId="53" fillId="49" borderId="20" xfId="0" applyNumberFormat="1" applyFont="1" applyFill="1" applyBorder="1" applyAlignment="1">
      <alignment horizontal="center" vertical="center"/>
    </xf>
    <xf numFmtId="166" fontId="53" fillId="49" borderId="21" xfId="0" applyNumberFormat="1" applyFont="1" applyFill="1" applyBorder="1" applyAlignment="1">
      <alignment horizontal="center" vertical="center"/>
    </xf>
    <xf numFmtId="166" fontId="53" fillId="49" borderId="2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50" borderId="1" xfId="0" applyFont="1" applyFill="1" applyBorder="1" applyAlignment="1">
      <alignment horizontal="center" vertical="center"/>
    </xf>
    <xf numFmtId="166" fontId="50" fillId="52" borderId="1" xfId="0" quotePrefix="1" applyNumberFormat="1" applyFont="1" applyFill="1" applyBorder="1" applyAlignment="1">
      <alignment horizontal="center" vertical="center" wrapText="1"/>
    </xf>
    <xf numFmtId="166" fontId="50" fillId="52" borderId="1" xfId="0" quotePrefix="1" applyNumberFormat="1" applyFont="1" applyFill="1" applyBorder="1" applyAlignment="1">
      <alignment horizontal="center" vertical="center"/>
    </xf>
    <xf numFmtId="1" fontId="45" fillId="49" borderId="1" xfId="0" applyNumberFormat="1" applyFont="1" applyFill="1" applyBorder="1" applyAlignment="1">
      <alignment horizontal="center" vertical="center"/>
    </xf>
    <xf numFmtId="166" fontId="45" fillId="49" borderId="1" xfId="0" applyNumberFormat="1" applyFont="1" applyFill="1" applyBorder="1" applyAlignment="1">
      <alignment horizontal="center"/>
    </xf>
    <xf numFmtId="0" fontId="56" fillId="49" borderId="0" xfId="0" applyFont="1" applyFill="1"/>
    <xf numFmtId="0" fontId="50" fillId="50" borderId="17" xfId="0" applyFont="1" applyFill="1" applyBorder="1" applyAlignment="1">
      <alignment horizontal="center" vertical="center"/>
    </xf>
    <xf numFmtId="0" fontId="50" fillId="50" borderId="19" xfId="0" applyFont="1" applyFill="1" applyBorder="1" applyAlignment="1">
      <alignment horizontal="center" vertical="center"/>
    </xf>
    <xf numFmtId="166" fontId="45" fillId="50" borderId="17" xfId="0" applyNumberFormat="1" applyFont="1" applyFill="1" applyBorder="1" applyAlignment="1">
      <alignment horizontal="center" vertical="center"/>
    </xf>
    <xf numFmtId="166" fontId="45" fillId="50" borderId="18" xfId="0" applyNumberFormat="1" applyFont="1" applyFill="1" applyBorder="1" applyAlignment="1">
      <alignment horizontal="center" vertical="center"/>
    </xf>
    <xf numFmtId="166" fontId="45" fillId="50" borderId="19" xfId="0" applyNumberFormat="1" applyFont="1" applyFill="1" applyBorder="1" applyAlignment="1">
      <alignment horizontal="center" vertical="center"/>
    </xf>
    <xf numFmtId="0" fontId="1" fillId="52" borderId="1" xfId="0" applyFont="1" applyFill="1" applyBorder="1" applyAlignment="1">
      <alignment horizontal="center" vertical="center" wrapText="1"/>
    </xf>
    <xf numFmtId="1" fontId="0" fillId="52" borderId="1" xfId="0" applyNumberFormat="1" applyFill="1" applyBorder="1" applyAlignment="1">
      <alignment horizontal="center" vertical="center" wrapText="1"/>
    </xf>
    <xf numFmtId="1" fontId="0" fillId="55" borderId="1" xfId="0" applyNumberFormat="1" applyFill="1" applyBorder="1" applyAlignment="1">
      <alignment horizontal="center" vertical="center"/>
    </xf>
    <xf numFmtId="1" fontId="0" fillId="49" borderId="17" xfId="0" applyNumberFormat="1" applyFill="1" applyBorder="1" applyAlignment="1">
      <alignment horizontal="center" vertical="center"/>
    </xf>
    <xf numFmtId="1" fontId="0" fillId="49" borderId="18" xfId="0" applyNumberFormat="1" applyFill="1" applyBorder="1" applyAlignment="1">
      <alignment horizontal="center" vertical="center"/>
    </xf>
    <xf numFmtId="168" fontId="0" fillId="49" borderId="18" xfId="192" applyNumberFormat="1" applyFont="1" applyFill="1" applyBorder="1" applyAlignment="1">
      <alignment horizontal="left" vertical="top"/>
    </xf>
    <xf numFmtId="168" fontId="0" fillId="49" borderId="19" xfId="192" applyNumberFormat="1" applyFont="1" applyFill="1" applyBorder="1" applyAlignment="1">
      <alignment horizontal="left" vertical="top"/>
    </xf>
    <xf numFmtId="1" fontId="0" fillId="49" borderId="26" xfId="0" applyNumberFormat="1" applyFill="1" applyBorder="1" applyAlignment="1">
      <alignment horizontal="center" vertical="center"/>
    </xf>
    <xf numFmtId="1" fontId="0" fillId="49" borderId="0" xfId="0" applyNumberFormat="1" applyFill="1" applyBorder="1" applyAlignment="1">
      <alignment horizontal="center" vertical="center"/>
    </xf>
    <xf numFmtId="168" fontId="0" fillId="49" borderId="0" xfId="192" applyNumberFormat="1" applyFont="1" applyFill="1" applyBorder="1" applyAlignment="1">
      <alignment horizontal="left" vertical="top"/>
    </xf>
    <xf numFmtId="168" fontId="0" fillId="49" borderId="27" xfId="192" applyNumberFormat="1" applyFont="1" applyFill="1" applyBorder="1" applyAlignment="1">
      <alignment horizontal="left" vertical="top"/>
    </xf>
    <xf numFmtId="167" fontId="0" fillId="49" borderId="0" xfId="191" applyNumberFormat="1" applyFont="1" applyFill="1"/>
    <xf numFmtId="1" fontId="0" fillId="49" borderId="20" xfId="0" applyNumberFormat="1" applyFill="1" applyBorder="1" applyAlignment="1">
      <alignment horizontal="center" vertical="center"/>
    </xf>
    <xf numFmtId="1" fontId="0" fillId="49" borderId="21" xfId="0" applyNumberFormat="1" applyFill="1" applyBorder="1" applyAlignment="1">
      <alignment horizontal="center" vertical="center"/>
    </xf>
    <xf numFmtId="169" fontId="0" fillId="49" borderId="21" xfId="192" applyNumberFormat="1" applyFont="1" applyFill="1" applyBorder="1" applyAlignment="1">
      <alignment horizontal="left" vertical="top"/>
    </xf>
    <xf numFmtId="169" fontId="0" fillId="49" borderId="22" xfId="192" applyNumberFormat="1" applyFont="1" applyFill="1" applyBorder="1" applyAlignment="1">
      <alignment horizontal="left" vertical="top"/>
    </xf>
    <xf numFmtId="9" fontId="2" fillId="49" borderId="0" xfId="191" applyFont="1" applyFill="1" applyBorder="1" applyAlignment="1">
      <alignment horizontal="center" vertical="center"/>
    </xf>
    <xf numFmtId="168" fontId="1" fillId="49" borderId="0" xfId="192" applyNumberFormat="1" applyFont="1" applyFill="1" applyAlignment="1">
      <alignment horizontal="center" vertical="center"/>
    </xf>
    <xf numFmtId="9" fontId="1" fillId="53" borderId="1" xfId="191" quotePrefix="1" applyFont="1" applyFill="1" applyBorder="1" applyAlignment="1">
      <alignment horizontal="center" vertical="center" wrapText="1"/>
    </xf>
    <xf numFmtId="3" fontId="1" fillId="56" borderId="27" xfId="0" applyNumberFormat="1" applyFont="1" applyFill="1" applyBorder="1" applyAlignment="1">
      <alignment horizontal="center" vertical="center"/>
    </xf>
    <xf numFmtId="0" fontId="1" fillId="56" borderId="27" xfId="0" applyFont="1" applyFill="1" applyBorder="1" applyAlignment="1">
      <alignment horizontal="center" vertical="center"/>
    </xf>
    <xf numFmtId="0" fontId="2" fillId="56" borderId="26" xfId="0" applyFont="1" applyFill="1" applyBorder="1" applyAlignment="1">
      <alignment horizontal="center" vertical="center"/>
    </xf>
    <xf numFmtId="3" fontId="2" fillId="56" borderId="27" xfId="0" applyNumberFormat="1" applyFont="1" applyFill="1" applyBorder="1" applyAlignment="1">
      <alignment horizontal="center" vertical="center"/>
    </xf>
    <xf numFmtId="0" fontId="1" fillId="56" borderId="22" xfId="0" applyFont="1" applyFill="1" applyBorder="1" applyAlignment="1">
      <alignment horizontal="center" vertical="center"/>
    </xf>
    <xf numFmtId="9" fontId="0" fillId="49" borderId="0" xfId="191" applyFont="1" applyFill="1" applyBorder="1" applyAlignment="1">
      <alignment horizontal="center"/>
    </xf>
    <xf numFmtId="9" fontId="0" fillId="49" borderId="27" xfId="191" applyFont="1" applyFill="1" applyBorder="1" applyAlignment="1">
      <alignment horizontal="center"/>
    </xf>
    <xf numFmtId="9" fontId="4" fillId="49" borderId="0" xfId="191" applyFont="1" applyFill="1" applyBorder="1" applyAlignment="1">
      <alignment horizontal="center"/>
    </xf>
    <xf numFmtId="9" fontId="4" fillId="49" borderId="27" xfId="191" applyFont="1" applyFill="1" applyBorder="1" applyAlignment="1">
      <alignment horizontal="center"/>
    </xf>
    <xf numFmtId="9" fontId="0" fillId="49" borderId="21" xfId="191" applyFont="1" applyFill="1" applyBorder="1" applyAlignment="1">
      <alignment horizontal="center"/>
    </xf>
    <xf numFmtId="9" fontId="0" fillId="49" borderId="22" xfId="191" applyFont="1" applyFill="1" applyBorder="1" applyAlignment="1">
      <alignment horizontal="center"/>
    </xf>
    <xf numFmtId="170" fontId="0" fillId="49" borderId="0" xfId="0" applyNumberFormat="1" applyFill="1" applyBorder="1" applyAlignment="1">
      <alignment horizontal="center" wrapText="1"/>
    </xf>
    <xf numFmtId="170" fontId="0" fillId="49" borderId="0" xfId="0" applyNumberFormat="1" applyFill="1" applyBorder="1" applyAlignment="1">
      <alignment horizontal="center"/>
    </xf>
    <xf numFmtId="170" fontId="0" fillId="49" borderId="21" xfId="0" applyNumberFormat="1" applyFill="1" applyBorder="1" applyAlignment="1">
      <alignment horizontal="center" wrapText="1"/>
    </xf>
    <xf numFmtId="170" fontId="0" fillId="49" borderId="21" xfId="0" applyNumberFormat="1" applyFill="1" applyBorder="1" applyAlignment="1">
      <alignment horizontal="center"/>
    </xf>
    <xf numFmtId="0" fontId="0" fillId="49" borderId="1" xfId="0" applyFill="1" applyBorder="1"/>
    <xf numFmtId="10" fontId="0" fillId="49" borderId="1" xfId="191" applyNumberFormat="1" applyFont="1" applyFill="1" applyBorder="1"/>
    <xf numFmtId="167" fontId="0" fillId="49" borderId="1" xfId="191" applyNumberFormat="1" applyFont="1" applyFill="1" applyBorder="1"/>
    <xf numFmtId="0" fontId="0" fillId="49" borderId="1" xfId="0" applyFill="1" applyBorder="1" applyAlignment="1">
      <alignment horizontal="center"/>
    </xf>
    <xf numFmtId="0" fontId="50" fillId="52" borderId="1" xfId="0" applyFont="1" applyFill="1" applyBorder="1" applyAlignment="1">
      <alignment horizontal="center" vertical="center" wrapText="1"/>
    </xf>
    <xf numFmtId="0" fontId="48" fillId="51" borderId="23" xfId="0" applyFont="1" applyFill="1" applyBorder="1" applyAlignment="1">
      <alignment horizontal="center" vertical="center"/>
    </xf>
    <xf numFmtId="0" fontId="48" fillId="51" borderId="24" xfId="0" applyFont="1" applyFill="1" applyBorder="1" applyAlignment="1">
      <alignment horizontal="center" vertical="center"/>
    </xf>
    <xf numFmtId="0" fontId="48" fillId="51" borderId="25" xfId="0" applyFont="1" applyFill="1" applyBorder="1" applyAlignment="1">
      <alignment horizontal="center" vertical="center"/>
    </xf>
    <xf numFmtId="0" fontId="47" fillId="51" borderId="23" xfId="0" applyFont="1" applyFill="1" applyBorder="1" applyAlignment="1">
      <alignment horizontal="center" vertical="center"/>
    </xf>
    <xf numFmtId="0" fontId="47" fillId="51" borderId="24" xfId="0" applyFont="1" applyFill="1" applyBorder="1" applyAlignment="1">
      <alignment horizontal="center" vertical="center"/>
    </xf>
    <xf numFmtId="0" fontId="47" fillId="51" borderId="25" xfId="0" applyFont="1" applyFill="1" applyBorder="1" applyAlignment="1">
      <alignment horizontal="center" vertical="center"/>
    </xf>
    <xf numFmtId="0" fontId="48" fillId="51" borderId="23" xfId="0" applyFont="1" applyFill="1" applyBorder="1" applyAlignment="1">
      <alignment horizontal="center" wrapText="1"/>
    </xf>
    <xf numFmtId="0" fontId="48" fillId="51" borderId="24" xfId="0" applyFont="1" applyFill="1" applyBorder="1" applyAlignment="1">
      <alignment horizontal="center" wrapText="1"/>
    </xf>
    <xf numFmtId="0" fontId="48" fillId="51" borderId="25" xfId="0" applyFont="1" applyFill="1" applyBorder="1" applyAlignment="1">
      <alignment horizontal="center" wrapText="1"/>
    </xf>
    <xf numFmtId="0" fontId="47" fillId="51" borderId="23" xfId="0" applyFont="1" applyFill="1" applyBorder="1" applyAlignment="1">
      <alignment horizontal="center" vertical="center" wrapText="1"/>
    </xf>
    <xf numFmtId="0" fontId="47" fillId="51" borderId="24" xfId="0" applyFont="1" applyFill="1" applyBorder="1" applyAlignment="1">
      <alignment horizontal="center" vertical="center" wrapText="1"/>
    </xf>
    <xf numFmtId="0" fontId="47" fillId="51" borderId="25" xfId="0" applyFont="1" applyFill="1" applyBorder="1" applyAlignment="1">
      <alignment horizontal="center" vertical="center" wrapText="1"/>
    </xf>
    <xf numFmtId="0" fontId="46" fillId="56" borderId="23" xfId="0" applyFont="1" applyFill="1" applyBorder="1" applyAlignment="1">
      <alignment horizontal="center" vertical="center"/>
    </xf>
    <xf numFmtId="0" fontId="46" fillId="56" borderId="24" xfId="0" applyFont="1" applyFill="1" applyBorder="1" applyAlignment="1">
      <alignment horizontal="center" vertical="center"/>
    </xf>
    <xf numFmtId="0" fontId="46" fillId="56" borderId="25" xfId="0" applyFont="1" applyFill="1" applyBorder="1" applyAlignment="1">
      <alignment horizontal="center" vertical="center"/>
    </xf>
    <xf numFmtId="166" fontId="47" fillId="51" borderId="23" xfId="0" applyNumberFormat="1" applyFont="1" applyFill="1" applyBorder="1" applyAlignment="1">
      <alignment horizontal="center" vertical="center"/>
    </xf>
    <xf numFmtId="166" fontId="47" fillId="51" borderId="24" xfId="0" applyNumberFormat="1" applyFont="1" applyFill="1" applyBorder="1" applyAlignment="1">
      <alignment horizontal="center" vertical="center"/>
    </xf>
    <xf numFmtId="166" fontId="47" fillId="51" borderId="25" xfId="0" applyNumberFormat="1" applyFont="1" applyFill="1" applyBorder="1" applyAlignment="1">
      <alignment horizontal="center" vertical="center"/>
    </xf>
    <xf numFmtId="0" fontId="1" fillId="57" borderId="1" xfId="0" applyFont="1" applyFill="1" applyBorder="1" applyAlignment="1">
      <alignment horizontal="center" vertical="center"/>
    </xf>
    <xf numFmtId="0" fontId="48" fillId="51" borderId="23" xfId="0" applyFont="1" applyFill="1" applyBorder="1" applyAlignment="1">
      <alignment horizontal="center" vertical="center" wrapText="1"/>
    </xf>
    <xf numFmtId="0" fontId="48" fillId="51" borderId="24" xfId="0" applyFont="1" applyFill="1" applyBorder="1" applyAlignment="1">
      <alignment horizontal="center" vertical="center" wrapText="1"/>
    </xf>
    <xf numFmtId="0" fontId="48" fillId="51" borderId="25" xfId="0" applyFont="1" applyFill="1" applyBorder="1" applyAlignment="1">
      <alignment horizontal="center" vertical="center" wrapText="1"/>
    </xf>
    <xf numFmtId="0" fontId="48" fillId="51" borderId="29" xfId="0" applyFont="1" applyFill="1" applyBorder="1" applyAlignment="1">
      <alignment horizontal="center" vertical="center"/>
    </xf>
    <xf numFmtId="0" fontId="48" fillId="51" borderId="30" xfId="0" applyFont="1" applyFill="1" applyBorder="1" applyAlignment="1">
      <alignment horizontal="center" vertical="center"/>
    </xf>
    <xf numFmtId="0" fontId="48" fillId="51" borderId="31" xfId="0" applyFont="1" applyFill="1" applyBorder="1" applyAlignment="1">
      <alignment horizontal="center" vertical="center"/>
    </xf>
    <xf numFmtId="0" fontId="48" fillId="51" borderId="28" xfId="0" applyFont="1" applyFill="1" applyBorder="1" applyAlignment="1">
      <alignment horizontal="center" vertical="center"/>
    </xf>
    <xf numFmtId="0" fontId="48" fillId="51" borderId="0" xfId="0" applyFont="1" applyFill="1" applyBorder="1" applyAlignment="1">
      <alignment horizontal="center" vertical="center"/>
    </xf>
    <xf numFmtId="0" fontId="48" fillId="56" borderId="23" xfId="0" applyFont="1" applyFill="1" applyBorder="1" applyAlignment="1">
      <alignment horizontal="center" vertical="center" wrapText="1"/>
    </xf>
    <xf numFmtId="0" fontId="48" fillId="56" borderId="24" xfId="0" applyFont="1" applyFill="1" applyBorder="1" applyAlignment="1">
      <alignment horizontal="center" vertical="center" wrapText="1"/>
    </xf>
    <xf numFmtId="0" fontId="48" fillId="56" borderId="25" xfId="0" applyFont="1" applyFill="1" applyBorder="1" applyAlignment="1">
      <alignment horizontal="center" vertical="center" wrapText="1"/>
    </xf>
    <xf numFmtId="0" fontId="48" fillId="56" borderId="23" xfId="0" applyFont="1" applyFill="1" applyBorder="1" applyAlignment="1">
      <alignment horizontal="center" vertical="center"/>
    </xf>
    <xf numFmtId="0" fontId="48" fillId="56" borderId="24" xfId="0" applyFont="1" applyFill="1" applyBorder="1" applyAlignment="1">
      <alignment horizontal="center" vertical="center"/>
    </xf>
    <xf numFmtId="0" fontId="48" fillId="56" borderId="25" xfId="0" applyFont="1" applyFill="1" applyBorder="1" applyAlignment="1">
      <alignment horizontal="center" vertical="center"/>
    </xf>
    <xf numFmtId="0" fontId="0" fillId="50" borderId="1" xfId="0" applyFill="1" applyBorder="1" applyAlignment="1">
      <alignment horizontal="center" vertical="center"/>
    </xf>
    <xf numFmtId="172" fontId="1" fillId="50" borderId="19" xfId="0" applyNumberFormat="1" applyFont="1" applyFill="1" applyBorder="1" applyAlignment="1">
      <alignment horizontal="center" vertical="center"/>
    </xf>
  </cellXfs>
  <cellStyles count="205">
    <cellStyle name="20 % - Accent1 2" xfId="3"/>
    <cellStyle name="20 % - Accent2 2" xfId="4"/>
    <cellStyle name="20 % - Accent3 2" xfId="5"/>
    <cellStyle name="20 % - Accent4 2" xfId="6"/>
    <cellStyle name="20 % - Accent5 2" xfId="7"/>
    <cellStyle name="20 % - Accent6 2" xfId="8"/>
    <cellStyle name="40 % - Accent1 2" xfId="9"/>
    <cellStyle name="40 % - Accent2 2" xfId="10"/>
    <cellStyle name="40 % - Accent3 2" xfId="11"/>
    <cellStyle name="40 % - Accent4 2" xfId="12"/>
    <cellStyle name="40 % - Accent5 2" xfId="13"/>
    <cellStyle name="40 % - Accent6 2" xfId="14"/>
    <cellStyle name="60 % - Accent1 2" xfId="15"/>
    <cellStyle name="60 % - Accent2 2" xfId="16"/>
    <cellStyle name="60 % - Accent3 2" xfId="17"/>
    <cellStyle name="60 % - Accent4 2" xfId="18"/>
    <cellStyle name="60 % - Accent5 2" xfId="19"/>
    <cellStyle name="60 % - Accent6 2" xfId="20"/>
    <cellStyle name="Accent1 - 20%" xfId="22"/>
    <cellStyle name="Accent1 - 40%" xfId="23"/>
    <cellStyle name="Accent1 - 60%" xfId="24"/>
    <cellStyle name="Accent1 2" xfId="21"/>
    <cellStyle name="Accent1 3" xfId="171"/>
    <cellStyle name="Accent2 - 20%" xfId="26"/>
    <cellStyle name="Accent2 - 40%" xfId="27"/>
    <cellStyle name="Accent2 - 60%" xfId="28"/>
    <cellStyle name="Accent2 2" xfId="25"/>
    <cellStyle name="Accent2 3" xfId="172"/>
    <cellStyle name="Accent3 - 20%" xfId="30"/>
    <cellStyle name="Accent3 - 40%" xfId="31"/>
    <cellStyle name="Accent3 - 60%" xfId="32"/>
    <cellStyle name="Accent3 2" xfId="29"/>
    <cellStyle name="Accent3 3" xfId="173"/>
    <cellStyle name="Accent4 - 20%" xfId="34"/>
    <cellStyle name="Accent4 - 40%" xfId="35"/>
    <cellStyle name="Accent4 - 60%" xfId="36"/>
    <cellStyle name="Accent4 2" xfId="33"/>
    <cellStyle name="Accent4 3" xfId="174"/>
    <cellStyle name="Accent5 - 20%" xfId="38"/>
    <cellStyle name="Accent5 - 40%" xfId="39"/>
    <cellStyle name="Accent5 - 60%" xfId="40"/>
    <cellStyle name="Accent5 2" xfId="37"/>
    <cellStyle name="Accent5 3" xfId="175"/>
    <cellStyle name="Accent6 - 20%" xfId="42"/>
    <cellStyle name="Accent6 - 40%" xfId="43"/>
    <cellStyle name="Accent6 - 60%" xfId="44"/>
    <cellStyle name="Accent6 2" xfId="41"/>
    <cellStyle name="Accent6 3" xfId="176"/>
    <cellStyle name="Avertissement 2" xfId="45"/>
    <cellStyle name="Bad" xfId="46"/>
    <cellStyle name="C00B" xfId="47"/>
    <cellStyle name="C00L" xfId="48"/>
    <cellStyle name="Calcul 2" xfId="49"/>
    <cellStyle name="Calculation" xfId="50"/>
    <cellStyle name="Cellule liée 2" xfId="51"/>
    <cellStyle name="Check Cell" xfId="52"/>
    <cellStyle name="Commentaire 2" xfId="53"/>
    <cellStyle name="Emphasis 1" xfId="54"/>
    <cellStyle name="Emphasis 2" xfId="55"/>
    <cellStyle name="Emphasis 3" xfId="56"/>
    <cellStyle name="Entrée 2" xfId="57"/>
    <cellStyle name="Euro" xfId="58"/>
    <cellStyle name="Euro 2" xfId="177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Insatisfaisant 2" xfId="65"/>
    <cellStyle name="Lien hypertexte" xfId="194" builtinId="8"/>
    <cellStyle name="Lien hypertexte 2" xfId="178"/>
    <cellStyle name="Linked Cell" xfId="66"/>
    <cellStyle name="Millares_Libro3" xfId="67"/>
    <cellStyle name="Milliers" xfId="192" builtinId="3"/>
    <cellStyle name="Milliers 10" xfId="162"/>
    <cellStyle name="Milliers 10 2" xfId="179"/>
    <cellStyle name="Milliers 11" xfId="163"/>
    <cellStyle name="Milliers 11 2" xfId="180"/>
    <cellStyle name="Milliers 12" xfId="168"/>
    <cellStyle name="Milliers 13" xfId="181"/>
    <cellStyle name="Milliers 14" xfId="193"/>
    <cellStyle name="Milliers 14 2" xfId="203"/>
    <cellStyle name="Milliers 15" xfId="202"/>
    <cellStyle name="Milliers 2" xfId="68"/>
    <cellStyle name="Milliers 2 2" xfId="182"/>
    <cellStyle name="Milliers 2 3" xfId="199"/>
    <cellStyle name="Milliers 3" xfId="69"/>
    <cellStyle name="Milliers 3 2" xfId="183"/>
    <cellStyle name="Milliers 3 3" xfId="201"/>
    <cellStyle name="Milliers 4" xfId="70"/>
    <cellStyle name="Milliers 4 2" xfId="184"/>
    <cellStyle name="Milliers 4 3" xfId="200"/>
    <cellStyle name="Milliers 5" xfId="71"/>
    <cellStyle name="Milliers 5 2" xfId="185"/>
    <cellStyle name="Milliers 5 3" xfId="195"/>
    <cellStyle name="Milliers 6" xfId="72"/>
    <cellStyle name="Milliers 6 2" xfId="186"/>
    <cellStyle name="Milliers 7" xfId="73"/>
    <cellStyle name="Milliers 7 2" xfId="187"/>
    <cellStyle name="Milliers 8" xfId="74"/>
    <cellStyle name="Milliers 8 2" xfId="188"/>
    <cellStyle name="Milliers 9" xfId="75"/>
    <cellStyle name="Milliers 9 2" xfId="189"/>
    <cellStyle name="Neutral" xfId="76"/>
    <cellStyle name="Neutre 2" xfId="77"/>
    <cellStyle name="Normal" xfId="0" builtinId="0"/>
    <cellStyle name="Normal 10" xfId="169"/>
    <cellStyle name="Normal 10 2" xfId="1"/>
    <cellStyle name="Normal 10 3" xfId="170"/>
    <cellStyle name="Normal 11" xfId="190"/>
    <cellStyle name="Normal 2" xfId="78"/>
    <cellStyle name="Normal 2 2" xfId="79"/>
    <cellStyle name="Normal 2 3" xfId="80"/>
    <cellStyle name="Normal 2 4" xfId="164"/>
    <cellStyle name="Normal 2 5" xfId="197"/>
    <cellStyle name="Normal 21 2" xfId="196"/>
    <cellStyle name="Normal 3" xfId="81"/>
    <cellStyle name="Normal 4" xfId="82"/>
    <cellStyle name="Normal 44" xfId="83"/>
    <cellStyle name="Normal 44 2" xfId="165"/>
    <cellStyle name="Normal 5" xfId="84"/>
    <cellStyle name="Normal 6" xfId="85"/>
    <cellStyle name="Normal 7" xfId="86"/>
    <cellStyle name="Normal 8" xfId="160"/>
    <cellStyle name="Normal 8 2" xfId="204"/>
    <cellStyle name="Normal 9" xfId="2"/>
    <cellStyle name="Note 2" xfId="87"/>
    <cellStyle name="Output" xfId="88"/>
    <cellStyle name="Pourcentage" xfId="191" builtinId="5"/>
    <cellStyle name="Pourcentage 10" xfId="89"/>
    <cellStyle name="Pourcentage 11" xfId="161"/>
    <cellStyle name="Pourcentage 2" xfId="90"/>
    <cellStyle name="Pourcentage 2 2" xfId="91"/>
    <cellStyle name="Pourcentage 2 3" xfId="198"/>
    <cellStyle name="Pourcentage 3" xfId="92"/>
    <cellStyle name="Pourcentage 4" xfId="93"/>
    <cellStyle name="Pourcentage 5" xfId="94"/>
    <cellStyle name="Pourcentage 6" xfId="95"/>
    <cellStyle name="Pourcentage 7" xfId="96"/>
    <cellStyle name="Pourcentage 8" xfId="97"/>
    <cellStyle name="Pourcentage 9" xfId="98"/>
    <cellStyle name="R00A" xfId="99"/>
    <cellStyle name="R00L" xfId="100"/>
    <cellStyle name="SAPBEXaggData" xfId="101"/>
    <cellStyle name="SAPBEXaggDataEmph" xfId="102"/>
    <cellStyle name="SAPBEXaggItem" xfId="103"/>
    <cellStyle name="SAPBEXaggItemX" xfId="104"/>
    <cellStyle name="SAPBEXchaText" xfId="105"/>
    <cellStyle name="SAPBEXexcBad7" xfId="106"/>
    <cellStyle name="SAPBEXexcBad8" xfId="107"/>
    <cellStyle name="SAPBEXexcBad9" xfId="108"/>
    <cellStyle name="SAPBEXexcCritical4" xfId="109"/>
    <cellStyle name="SAPBEXexcCritical5" xfId="110"/>
    <cellStyle name="SAPBEXexcCritical6" xfId="111"/>
    <cellStyle name="SAPBEXexcGood1" xfId="112"/>
    <cellStyle name="SAPBEXexcGood2" xfId="113"/>
    <cellStyle name="SAPBEXexcGood3" xfId="114"/>
    <cellStyle name="SAPBEXfilterDrill" xfId="115"/>
    <cellStyle name="SAPBEXfilterItem" xfId="116"/>
    <cellStyle name="SAPBEXfilterText" xfId="117"/>
    <cellStyle name="SAPBEXformats" xfId="118"/>
    <cellStyle name="SAPBEXheaderItem" xfId="119"/>
    <cellStyle name="SAPBEXheaderText" xfId="120"/>
    <cellStyle name="SAPBEXHLevel0" xfId="121"/>
    <cellStyle name="SAPBEXHLevel0X" xfId="122"/>
    <cellStyle name="SAPBEXHLevel1" xfId="123"/>
    <cellStyle name="SAPBEXHLevel1X" xfId="124"/>
    <cellStyle name="SAPBEXHLevel2" xfId="125"/>
    <cellStyle name="SAPBEXHLevel2X" xfId="126"/>
    <cellStyle name="SAPBEXHLevel3" xfId="127"/>
    <cellStyle name="SAPBEXHLevel3X" xfId="128"/>
    <cellStyle name="SAPBEXinputData" xfId="129"/>
    <cellStyle name="SAPBEXItemHeader" xfId="130"/>
    <cellStyle name="SAPBEXresData" xfId="131"/>
    <cellStyle name="SAPBEXresDataEmph" xfId="132"/>
    <cellStyle name="SAPBEXresItem" xfId="133"/>
    <cellStyle name="SAPBEXresItemX" xfId="134"/>
    <cellStyle name="SAPBEXstdData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atisfaisant 2" xfId="142"/>
    <cellStyle name="Sheet Title" xfId="143"/>
    <cellStyle name="Sortie 2" xfId="144"/>
    <cellStyle name="Style 1" xfId="145"/>
    <cellStyle name="Style 1 2" xfId="146"/>
    <cellStyle name="Style 1 3" xfId="147"/>
    <cellStyle name="Style 1 4" xfId="148"/>
    <cellStyle name="Style 1 5" xfId="149"/>
    <cellStyle name="Style 1 6" xfId="166"/>
    <cellStyle name="Style 1 7" xfId="167"/>
    <cellStyle name="Texte explicatif 2" xfId="150"/>
    <cellStyle name="Titre 1" xfId="152"/>
    <cellStyle name="Titre 2" xfId="151"/>
    <cellStyle name="Titre 1 2" xfId="153"/>
    <cellStyle name="Titre 2 2" xfId="154"/>
    <cellStyle name="Titre 3 2" xfId="155"/>
    <cellStyle name="Titre 4 2" xfId="156"/>
    <cellStyle name="Total 2" xfId="157"/>
    <cellStyle name="Vérification 2" xfId="158"/>
    <cellStyle name="Warning Text" xfId="159"/>
  </cellStyles>
  <dxfs count="0"/>
  <tableStyles count="1" defaultTableStyle="TableStyleMedium2" defaultPivotStyle="PivotStyleLight16">
    <tableStyle name="Style de tableau 1" pivot="0" count="0"/>
  </tableStyles>
  <colors>
    <mruColors>
      <color rgb="FF4B91D1"/>
      <color rgb="FF73A9DB"/>
      <color rgb="FFFCF600"/>
      <color rgb="FF00682A"/>
      <color rgb="FF31B133"/>
      <color rgb="FFFF9F9F"/>
      <color rgb="FFEF8B47"/>
      <color rgb="FFFFCD2F"/>
      <color rgb="FF00491E"/>
      <color rgb="FF003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'Graphique 1'!$F$4</c:f>
              <c:strCache>
                <c:ptCount val="1"/>
                <c:pt idx="0">
                  <c:v>Flux d'épargne financière (éch.gauche)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'Graphique 1'!$C$5:$C$51</c:f>
              <c:strCache>
                <c:ptCount val="47"/>
                <c:pt idx="0">
                  <c:v>T1 2012</c:v>
                </c:pt>
                <c:pt idx="1">
                  <c:v>T2 2012</c:v>
                </c:pt>
                <c:pt idx="2">
                  <c:v>T3 2012</c:v>
                </c:pt>
                <c:pt idx="3">
                  <c:v>T4 2012</c:v>
                </c:pt>
                <c:pt idx="4">
                  <c:v>T1 2013</c:v>
                </c:pt>
                <c:pt idx="5">
                  <c:v>T2 2013</c:v>
                </c:pt>
                <c:pt idx="6">
                  <c:v>T3 2013</c:v>
                </c:pt>
                <c:pt idx="7">
                  <c:v>T4 2013</c:v>
                </c:pt>
                <c:pt idx="8">
                  <c:v>T1 2014</c:v>
                </c:pt>
                <c:pt idx="9">
                  <c:v>T2 2014</c:v>
                </c:pt>
                <c:pt idx="10">
                  <c:v>T3 2014</c:v>
                </c:pt>
                <c:pt idx="11">
                  <c:v>T4 2014</c:v>
                </c:pt>
                <c:pt idx="12">
                  <c:v>T1 2015</c:v>
                </c:pt>
                <c:pt idx="13">
                  <c:v>T2 2015</c:v>
                </c:pt>
                <c:pt idx="14">
                  <c:v>T3 2015</c:v>
                </c:pt>
                <c:pt idx="15">
                  <c:v>T4 2015</c:v>
                </c:pt>
                <c:pt idx="16">
                  <c:v>T1 2016</c:v>
                </c:pt>
                <c:pt idx="17">
                  <c:v>T2 2016</c:v>
                </c:pt>
                <c:pt idx="18">
                  <c:v>T3 2016</c:v>
                </c:pt>
                <c:pt idx="19">
                  <c:v>T4 2016</c:v>
                </c:pt>
                <c:pt idx="20">
                  <c:v>T1 2017</c:v>
                </c:pt>
                <c:pt idx="21">
                  <c:v>T2 2017</c:v>
                </c:pt>
                <c:pt idx="22">
                  <c:v>T3 2017</c:v>
                </c:pt>
                <c:pt idx="23">
                  <c:v>T4 2017</c:v>
                </c:pt>
                <c:pt idx="24">
                  <c:v>T1 2018</c:v>
                </c:pt>
                <c:pt idx="25">
                  <c:v>T2 2018</c:v>
                </c:pt>
                <c:pt idx="26">
                  <c:v>T3 2018</c:v>
                </c:pt>
                <c:pt idx="27">
                  <c:v>T4 2018</c:v>
                </c:pt>
                <c:pt idx="28">
                  <c:v>T1 2019</c:v>
                </c:pt>
                <c:pt idx="29">
                  <c:v>T2 2019</c:v>
                </c:pt>
                <c:pt idx="30">
                  <c:v>T3 2019</c:v>
                </c:pt>
                <c:pt idx="31">
                  <c:v>T4 2019</c:v>
                </c:pt>
                <c:pt idx="32">
                  <c:v>T1 2020</c:v>
                </c:pt>
                <c:pt idx="33">
                  <c:v>T2 2020</c:v>
                </c:pt>
                <c:pt idx="34">
                  <c:v>T3 2020</c:v>
                </c:pt>
                <c:pt idx="35">
                  <c:v>T4 2020</c:v>
                </c:pt>
                <c:pt idx="36">
                  <c:v>T1 2021</c:v>
                </c:pt>
                <c:pt idx="37">
                  <c:v>T2 2021</c:v>
                </c:pt>
                <c:pt idx="38">
                  <c:v>T3 2021</c:v>
                </c:pt>
                <c:pt idx="39">
                  <c:v>T4 2021</c:v>
                </c:pt>
                <c:pt idx="40">
                  <c:v>T1 2022</c:v>
                </c:pt>
                <c:pt idx="41">
                  <c:v>T2 2022</c:v>
                </c:pt>
                <c:pt idx="42">
                  <c:v>T3 2022</c:v>
                </c:pt>
                <c:pt idx="43">
                  <c:v>T4 2022</c:v>
                </c:pt>
                <c:pt idx="44">
                  <c:v>T1 2023</c:v>
                </c:pt>
                <c:pt idx="45">
                  <c:v>T2 2023</c:v>
                </c:pt>
                <c:pt idx="46">
                  <c:v>T3 2023</c:v>
                </c:pt>
              </c:strCache>
            </c:strRef>
          </c:cat>
          <c:val>
            <c:numRef>
              <c:f>'Graphique 1'!$F$5:$F$51</c:f>
              <c:numCache>
                <c:formatCode>###\ ###\ ###\ ###\ ##0</c:formatCode>
                <c:ptCount val="47"/>
                <c:pt idx="0">
                  <c:v>95.222999999999999</c:v>
                </c:pt>
                <c:pt idx="1">
                  <c:v>84.582999999999998</c:v>
                </c:pt>
                <c:pt idx="2">
                  <c:v>72.412000000000006</c:v>
                </c:pt>
                <c:pt idx="3">
                  <c:v>83.545000000000002</c:v>
                </c:pt>
                <c:pt idx="4">
                  <c:v>79.338999999999999</c:v>
                </c:pt>
                <c:pt idx="5">
                  <c:v>75.605999999999995</c:v>
                </c:pt>
                <c:pt idx="6">
                  <c:v>70.308999999999997</c:v>
                </c:pt>
                <c:pt idx="7">
                  <c:v>64.445999999999998</c:v>
                </c:pt>
                <c:pt idx="8">
                  <c:v>55.912999999999997</c:v>
                </c:pt>
                <c:pt idx="9">
                  <c:v>53.329000000000001</c:v>
                </c:pt>
                <c:pt idx="10">
                  <c:v>59.603999999999999</c:v>
                </c:pt>
                <c:pt idx="11">
                  <c:v>64.968999999999994</c:v>
                </c:pt>
                <c:pt idx="12">
                  <c:v>80.087999999999994</c:v>
                </c:pt>
                <c:pt idx="13">
                  <c:v>98.13</c:v>
                </c:pt>
                <c:pt idx="14">
                  <c:v>96.158000000000001</c:v>
                </c:pt>
                <c:pt idx="15">
                  <c:v>123.05500000000001</c:v>
                </c:pt>
                <c:pt idx="16">
                  <c:v>125.98099999999999</c:v>
                </c:pt>
                <c:pt idx="17">
                  <c:v>98.802999999999997</c:v>
                </c:pt>
                <c:pt idx="18">
                  <c:v>92.584999999999994</c:v>
                </c:pt>
                <c:pt idx="19">
                  <c:v>76.444000000000003</c:v>
                </c:pt>
                <c:pt idx="20">
                  <c:v>60.856999999999999</c:v>
                </c:pt>
                <c:pt idx="21">
                  <c:v>90.456999999999994</c:v>
                </c:pt>
                <c:pt idx="22">
                  <c:v>95.653999999999996</c:v>
                </c:pt>
                <c:pt idx="23">
                  <c:v>94.926000000000002</c:v>
                </c:pt>
                <c:pt idx="24">
                  <c:v>93.391000000000005</c:v>
                </c:pt>
                <c:pt idx="25">
                  <c:v>87.317999999999998</c:v>
                </c:pt>
                <c:pt idx="26">
                  <c:v>97.988</c:v>
                </c:pt>
                <c:pt idx="27">
                  <c:v>110.983</c:v>
                </c:pt>
                <c:pt idx="28">
                  <c:v>116.239</c:v>
                </c:pt>
                <c:pt idx="29">
                  <c:v>125.143</c:v>
                </c:pt>
                <c:pt idx="30">
                  <c:v>117.872</c:v>
                </c:pt>
                <c:pt idx="31">
                  <c:v>100.011</c:v>
                </c:pt>
                <c:pt idx="32">
                  <c:v>121.492</c:v>
                </c:pt>
                <c:pt idx="33">
                  <c:v>156.82400000000001</c:v>
                </c:pt>
                <c:pt idx="34">
                  <c:v>184.10499999999999</c:v>
                </c:pt>
                <c:pt idx="35">
                  <c:v>201.08600000000001</c:v>
                </c:pt>
                <c:pt idx="36">
                  <c:v>202.179</c:v>
                </c:pt>
                <c:pt idx="37">
                  <c:v>181.93199999999999</c:v>
                </c:pt>
                <c:pt idx="38">
                  <c:v>171.512</c:v>
                </c:pt>
                <c:pt idx="39">
                  <c:v>159.55000000000001</c:v>
                </c:pt>
                <c:pt idx="40">
                  <c:v>152.23500000000001</c:v>
                </c:pt>
                <c:pt idx="41">
                  <c:v>158.64500000000001</c:v>
                </c:pt>
                <c:pt idx="42">
                  <c:v>165.404</c:v>
                </c:pt>
                <c:pt idx="43">
                  <c:v>164.27099999999999</c:v>
                </c:pt>
                <c:pt idx="44">
                  <c:v>154.101</c:v>
                </c:pt>
                <c:pt idx="45">
                  <c:v>130.80099999999999</c:v>
                </c:pt>
                <c:pt idx="46">
                  <c:v>121.158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F-4C8A-A1EA-9FE7E8E6A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overlap val="100"/>
        <c:axId val="1161581432"/>
        <c:axId val="1161579792"/>
      </c:barChart>
      <c:lineChart>
        <c:grouping val="standard"/>
        <c:varyColors val="0"/>
        <c:ser>
          <c:idx val="0"/>
          <c:order val="0"/>
          <c:tx>
            <c:strRef>
              <c:f>'Graphique 1'!$D$4</c:f>
              <c:strCache>
                <c:ptCount val="1"/>
                <c:pt idx="0">
                  <c:v>Dépôts bancaires (ech.gauche)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'Graphique 1'!$C$5:$C$51</c:f>
              <c:strCache>
                <c:ptCount val="47"/>
                <c:pt idx="0">
                  <c:v>T1 2012</c:v>
                </c:pt>
                <c:pt idx="1">
                  <c:v>T2 2012</c:v>
                </c:pt>
                <c:pt idx="2">
                  <c:v>T3 2012</c:v>
                </c:pt>
                <c:pt idx="3">
                  <c:v>T4 2012</c:v>
                </c:pt>
                <c:pt idx="4">
                  <c:v>T1 2013</c:v>
                </c:pt>
                <c:pt idx="5">
                  <c:v>T2 2013</c:v>
                </c:pt>
                <c:pt idx="6">
                  <c:v>T3 2013</c:v>
                </c:pt>
                <c:pt idx="7">
                  <c:v>T4 2013</c:v>
                </c:pt>
                <c:pt idx="8">
                  <c:v>T1 2014</c:v>
                </c:pt>
                <c:pt idx="9">
                  <c:v>T2 2014</c:v>
                </c:pt>
                <c:pt idx="10">
                  <c:v>T3 2014</c:v>
                </c:pt>
                <c:pt idx="11">
                  <c:v>T4 2014</c:v>
                </c:pt>
                <c:pt idx="12">
                  <c:v>T1 2015</c:v>
                </c:pt>
                <c:pt idx="13">
                  <c:v>T2 2015</c:v>
                </c:pt>
                <c:pt idx="14">
                  <c:v>T3 2015</c:v>
                </c:pt>
                <c:pt idx="15">
                  <c:v>T4 2015</c:v>
                </c:pt>
                <c:pt idx="16">
                  <c:v>T1 2016</c:v>
                </c:pt>
                <c:pt idx="17">
                  <c:v>T2 2016</c:v>
                </c:pt>
                <c:pt idx="18">
                  <c:v>T3 2016</c:v>
                </c:pt>
                <c:pt idx="19">
                  <c:v>T4 2016</c:v>
                </c:pt>
                <c:pt idx="20">
                  <c:v>T1 2017</c:v>
                </c:pt>
                <c:pt idx="21">
                  <c:v>T2 2017</c:v>
                </c:pt>
                <c:pt idx="22">
                  <c:v>T3 2017</c:v>
                </c:pt>
                <c:pt idx="23">
                  <c:v>T4 2017</c:v>
                </c:pt>
                <c:pt idx="24">
                  <c:v>T1 2018</c:v>
                </c:pt>
                <c:pt idx="25">
                  <c:v>T2 2018</c:v>
                </c:pt>
                <c:pt idx="26">
                  <c:v>T3 2018</c:v>
                </c:pt>
                <c:pt idx="27">
                  <c:v>T4 2018</c:v>
                </c:pt>
                <c:pt idx="28">
                  <c:v>T1 2019</c:v>
                </c:pt>
                <c:pt idx="29">
                  <c:v>T2 2019</c:v>
                </c:pt>
                <c:pt idx="30">
                  <c:v>T3 2019</c:v>
                </c:pt>
                <c:pt idx="31">
                  <c:v>T4 2019</c:v>
                </c:pt>
                <c:pt idx="32">
                  <c:v>T1 2020</c:v>
                </c:pt>
                <c:pt idx="33">
                  <c:v>T2 2020</c:v>
                </c:pt>
                <c:pt idx="34">
                  <c:v>T3 2020</c:v>
                </c:pt>
                <c:pt idx="35">
                  <c:v>T4 2020</c:v>
                </c:pt>
                <c:pt idx="36">
                  <c:v>T1 2021</c:v>
                </c:pt>
                <c:pt idx="37">
                  <c:v>T2 2021</c:v>
                </c:pt>
                <c:pt idx="38">
                  <c:v>T3 2021</c:v>
                </c:pt>
                <c:pt idx="39">
                  <c:v>T4 2021</c:v>
                </c:pt>
                <c:pt idx="40">
                  <c:v>T1 2022</c:v>
                </c:pt>
                <c:pt idx="41">
                  <c:v>T2 2022</c:v>
                </c:pt>
                <c:pt idx="42">
                  <c:v>T3 2022</c:v>
                </c:pt>
                <c:pt idx="43">
                  <c:v>T4 2022</c:v>
                </c:pt>
                <c:pt idx="44">
                  <c:v>T1 2023</c:v>
                </c:pt>
                <c:pt idx="45">
                  <c:v>T2 2023</c:v>
                </c:pt>
                <c:pt idx="46">
                  <c:v>T3 2023</c:v>
                </c:pt>
              </c:strCache>
            </c:strRef>
          </c:cat>
          <c:val>
            <c:numRef>
              <c:f>'Graphique 1'!$D$5:$D$51</c:f>
              <c:numCache>
                <c:formatCode>###\ ###\ ###\ ###\ ##0</c:formatCode>
                <c:ptCount val="47"/>
                <c:pt idx="0">
                  <c:v>63.03196045400955</c:v>
                </c:pt>
                <c:pt idx="1">
                  <c:v>63.227469102210307</c:v>
                </c:pt>
                <c:pt idx="2">
                  <c:v>57.394423422339969</c:v>
                </c:pt>
                <c:pt idx="3">
                  <c:v>49.676204197898869</c:v>
                </c:pt>
                <c:pt idx="4">
                  <c:v>44.203905666359788</c:v>
                </c:pt>
                <c:pt idx="5">
                  <c:v>41.8606826421601</c:v>
                </c:pt>
                <c:pt idx="6">
                  <c:v>37.85811002170044</c:v>
                </c:pt>
                <c:pt idx="7">
                  <c:v>32.704763972210458</c:v>
                </c:pt>
                <c:pt idx="8">
                  <c:v>24.67661662501996</c:v>
                </c:pt>
                <c:pt idx="9">
                  <c:v>20.409592689639339</c:v>
                </c:pt>
                <c:pt idx="10">
                  <c:v>18.989563806859906</c:v>
                </c:pt>
                <c:pt idx="11">
                  <c:v>23.539720310119947</c:v>
                </c:pt>
                <c:pt idx="12">
                  <c:v>32.525649223440041</c:v>
                </c:pt>
                <c:pt idx="13">
                  <c:v>33.859724068150626</c:v>
                </c:pt>
                <c:pt idx="14">
                  <c:v>37.390341740749136</c:v>
                </c:pt>
                <c:pt idx="15">
                  <c:v>39.170680568769285</c:v>
                </c:pt>
                <c:pt idx="16">
                  <c:v>41.12049956617011</c:v>
                </c:pt>
                <c:pt idx="17">
                  <c:v>45.891984897839393</c:v>
                </c:pt>
                <c:pt idx="18">
                  <c:v>48.262324138351232</c:v>
                </c:pt>
                <c:pt idx="19">
                  <c:v>55.827476426000658</c:v>
                </c:pt>
                <c:pt idx="20">
                  <c:v>68.484329849999995</c:v>
                </c:pt>
                <c:pt idx="21">
                  <c:v>72.495044674000155</c:v>
                </c:pt>
                <c:pt idx="22">
                  <c:v>69.125195873999928</c:v>
                </c:pt>
                <c:pt idx="23">
                  <c:v>65.758081088999916</c:v>
                </c:pt>
                <c:pt idx="24">
                  <c:v>52.763407431000132</c:v>
                </c:pt>
                <c:pt idx="25">
                  <c:v>57.299378555000203</c:v>
                </c:pt>
                <c:pt idx="26">
                  <c:v>60.330833521999466</c:v>
                </c:pt>
                <c:pt idx="27">
                  <c:v>62.430945019000092</c:v>
                </c:pt>
                <c:pt idx="28">
                  <c:v>80.411389141000654</c:v>
                </c:pt>
                <c:pt idx="29">
                  <c:v>81.027067966999084</c:v>
                </c:pt>
                <c:pt idx="30">
                  <c:v>88.20827192500019</c:v>
                </c:pt>
                <c:pt idx="31">
                  <c:v>84.78552602200034</c:v>
                </c:pt>
                <c:pt idx="32">
                  <c:v>86.218366047999552</c:v>
                </c:pt>
                <c:pt idx="33">
                  <c:v>124.67390606300091</c:v>
                </c:pt>
                <c:pt idx="34">
                  <c:v>134.60006263899959</c:v>
                </c:pt>
                <c:pt idx="35">
                  <c:v>149.10683206800013</c:v>
                </c:pt>
                <c:pt idx="36">
                  <c:v>151.50166547799927</c:v>
                </c:pt>
                <c:pt idx="37">
                  <c:v>121.52015574499978</c:v>
                </c:pt>
                <c:pt idx="38">
                  <c:v>122.50408773677987</c:v>
                </c:pt>
                <c:pt idx="39">
                  <c:v>102.38745803046982</c:v>
                </c:pt>
                <c:pt idx="40">
                  <c:v>93.113331086980907</c:v>
                </c:pt>
                <c:pt idx="41">
                  <c:v>83.854055413929245</c:v>
                </c:pt>
                <c:pt idx="42">
                  <c:v>83.856520002150546</c:v>
                </c:pt>
                <c:pt idx="43">
                  <c:v>79.487105068249775</c:v>
                </c:pt>
                <c:pt idx="44">
                  <c:v>66.736873101740002</c:v>
                </c:pt>
                <c:pt idx="45">
                  <c:v>54.322723641580978</c:v>
                </c:pt>
                <c:pt idx="46">
                  <c:v>39.321483792659819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5F-4C8A-A1EA-9FE7E8E6A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581432"/>
        <c:axId val="1161579792"/>
      </c:lineChart>
      <c:lineChart>
        <c:grouping val="standard"/>
        <c:varyColors val="0"/>
        <c:ser>
          <c:idx val="1"/>
          <c:order val="1"/>
          <c:tx>
            <c:strRef>
              <c:f>'Graphique 1'!$E$4</c:f>
              <c:strCache>
                <c:ptCount val="1"/>
                <c:pt idx="0">
                  <c:v>Flux d'Assurance vie et épargne retraite (ech.droite)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'Graphique 1'!$C$5:$C$51</c:f>
              <c:strCache>
                <c:ptCount val="47"/>
                <c:pt idx="0">
                  <c:v>T1 2012</c:v>
                </c:pt>
                <c:pt idx="1">
                  <c:v>T2 2012</c:v>
                </c:pt>
                <c:pt idx="2">
                  <c:v>T3 2012</c:v>
                </c:pt>
                <c:pt idx="3">
                  <c:v>T4 2012</c:v>
                </c:pt>
                <c:pt idx="4">
                  <c:v>T1 2013</c:v>
                </c:pt>
                <c:pt idx="5">
                  <c:v>T2 2013</c:v>
                </c:pt>
                <c:pt idx="6">
                  <c:v>T3 2013</c:v>
                </c:pt>
                <c:pt idx="7">
                  <c:v>T4 2013</c:v>
                </c:pt>
                <c:pt idx="8">
                  <c:v>T1 2014</c:v>
                </c:pt>
                <c:pt idx="9">
                  <c:v>T2 2014</c:v>
                </c:pt>
                <c:pt idx="10">
                  <c:v>T3 2014</c:v>
                </c:pt>
                <c:pt idx="11">
                  <c:v>T4 2014</c:v>
                </c:pt>
                <c:pt idx="12">
                  <c:v>T1 2015</c:v>
                </c:pt>
                <c:pt idx="13">
                  <c:v>T2 2015</c:v>
                </c:pt>
                <c:pt idx="14">
                  <c:v>T3 2015</c:v>
                </c:pt>
                <c:pt idx="15">
                  <c:v>T4 2015</c:v>
                </c:pt>
                <c:pt idx="16">
                  <c:v>T1 2016</c:v>
                </c:pt>
                <c:pt idx="17">
                  <c:v>T2 2016</c:v>
                </c:pt>
                <c:pt idx="18">
                  <c:v>T3 2016</c:v>
                </c:pt>
                <c:pt idx="19">
                  <c:v>T4 2016</c:v>
                </c:pt>
                <c:pt idx="20">
                  <c:v>T1 2017</c:v>
                </c:pt>
                <c:pt idx="21">
                  <c:v>T2 2017</c:v>
                </c:pt>
                <c:pt idx="22">
                  <c:v>T3 2017</c:v>
                </c:pt>
                <c:pt idx="23">
                  <c:v>T4 2017</c:v>
                </c:pt>
                <c:pt idx="24">
                  <c:v>T1 2018</c:v>
                </c:pt>
                <c:pt idx="25">
                  <c:v>T2 2018</c:v>
                </c:pt>
                <c:pt idx="26">
                  <c:v>T3 2018</c:v>
                </c:pt>
                <c:pt idx="27">
                  <c:v>T4 2018</c:v>
                </c:pt>
                <c:pt idx="28">
                  <c:v>T1 2019</c:v>
                </c:pt>
                <c:pt idx="29">
                  <c:v>T2 2019</c:v>
                </c:pt>
                <c:pt idx="30">
                  <c:v>T3 2019</c:v>
                </c:pt>
                <c:pt idx="31">
                  <c:v>T4 2019</c:v>
                </c:pt>
                <c:pt idx="32">
                  <c:v>T1 2020</c:v>
                </c:pt>
                <c:pt idx="33">
                  <c:v>T2 2020</c:v>
                </c:pt>
                <c:pt idx="34">
                  <c:v>T3 2020</c:v>
                </c:pt>
                <c:pt idx="35">
                  <c:v>T4 2020</c:v>
                </c:pt>
                <c:pt idx="36">
                  <c:v>T1 2021</c:v>
                </c:pt>
                <c:pt idx="37">
                  <c:v>T2 2021</c:v>
                </c:pt>
                <c:pt idx="38">
                  <c:v>T3 2021</c:v>
                </c:pt>
                <c:pt idx="39">
                  <c:v>T4 2021</c:v>
                </c:pt>
                <c:pt idx="40">
                  <c:v>T1 2022</c:v>
                </c:pt>
                <c:pt idx="41">
                  <c:v>T2 2022</c:v>
                </c:pt>
                <c:pt idx="42">
                  <c:v>T3 2022</c:v>
                </c:pt>
                <c:pt idx="43">
                  <c:v>T4 2022</c:v>
                </c:pt>
                <c:pt idx="44">
                  <c:v>T1 2023</c:v>
                </c:pt>
                <c:pt idx="45">
                  <c:v>T2 2023</c:v>
                </c:pt>
                <c:pt idx="46">
                  <c:v>T3 2023</c:v>
                </c:pt>
              </c:strCache>
            </c:strRef>
          </c:cat>
          <c:val>
            <c:numRef>
              <c:f>'Graphique 1'!$E$5:$E$51</c:f>
              <c:numCache>
                <c:formatCode>###\ ###\ ###\ ###\ ##0</c:formatCode>
                <c:ptCount val="47"/>
                <c:pt idx="0">
                  <c:v>13.828999999999997</c:v>
                </c:pt>
                <c:pt idx="1">
                  <c:v>7.2140000000000004</c:v>
                </c:pt>
                <c:pt idx="2">
                  <c:v>8.1620000000000008</c:v>
                </c:pt>
                <c:pt idx="3">
                  <c:v>20.863999999999997</c:v>
                </c:pt>
                <c:pt idx="4">
                  <c:v>32.480000000000004</c:v>
                </c:pt>
                <c:pt idx="5">
                  <c:v>37.783000000000001</c:v>
                </c:pt>
                <c:pt idx="6">
                  <c:v>40.141999999999996</c:v>
                </c:pt>
                <c:pt idx="7">
                  <c:v>38.853999999999999</c:v>
                </c:pt>
                <c:pt idx="8">
                  <c:v>37.826000000000001</c:v>
                </c:pt>
                <c:pt idx="9">
                  <c:v>41.152999999999999</c:v>
                </c:pt>
                <c:pt idx="10">
                  <c:v>44.447000000000003</c:v>
                </c:pt>
                <c:pt idx="11">
                  <c:v>49.978999999999999</c:v>
                </c:pt>
                <c:pt idx="12">
                  <c:v>52.304000000000002</c:v>
                </c:pt>
                <c:pt idx="13">
                  <c:v>52.027999999999999</c:v>
                </c:pt>
                <c:pt idx="14">
                  <c:v>50.319999999999993</c:v>
                </c:pt>
                <c:pt idx="15">
                  <c:v>48.382999999999996</c:v>
                </c:pt>
                <c:pt idx="16">
                  <c:v>47.285999999999994</c:v>
                </c:pt>
                <c:pt idx="17">
                  <c:v>46.823999999999998</c:v>
                </c:pt>
                <c:pt idx="18">
                  <c:v>44.036999999999999</c:v>
                </c:pt>
                <c:pt idx="19">
                  <c:v>40.405000000000001</c:v>
                </c:pt>
                <c:pt idx="20">
                  <c:v>33.477000000000004</c:v>
                </c:pt>
                <c:pt idx="21">
                  <c:v>30.041</c:v>
                </c:pt>
                <c:pt idx="22">
                  <c:v>30.948999999999998</c:v>
                </c:pt>
                <c:pt idx="23">
                  <c:v>31.478000000000002</c:v>
                </c:pt>
                <c:pt idx="24">
                  <c:v>33.908000000000001</c:v>
                </c:pt>
                <c:pt idx="25">
                  <c:v>36.570999999999998</c:v>
                </c:pt>
                <c:pt idx="26">
                  <c:v>35.643999999999998</c:v>
                </c:pt>
                <c:pt idx="27">
                  <c:v>35.521000000000001</c:v>
                </c:pt>
                <c:pt idx="28">
                  <c:v>37.088000000000001</c:v>
                </c:pt>
                <c:pt idx="29">
                  <c:v>38.382000000000005</c:v>
                </c:pt>
                <c:pt idx="30">
                  <c:v>39.878</c:v>
                </c:pt>
                <c:pt idx="31">
                  <c:v>36.637999999999998</c:v>
                </c:pt>
                <c:pt idx="32">
                  <c:v>28.403999999999996</c:v>
                </c:pt>
                <c:pt idx="33">
                  <c:v>15.247</c:v>
                </c:pt>
                <c:pt idx="34">
                  <c:v>6.4139999999999997</c:v>
                </c:pt>
                <c:pt idx="35">
                  <c:v>4.6479999999999997</c:v>
                </c:pt>
                <c:pt idx="36">
                  <c:v>9.4269999999999996</c:v>
                </c:pt>
                <c:pt idx="37">
                  <c:v>18.422999999999998</c:v>
                </c:pt>
                <c:pt idx="38">
                  <c:v>23.427999999999997</c:v>
                </c:pt>
                <c:pt idx="39">
                  <c:v>29.465</c:v>
                </c:pt>
                <c:pt idx="40">
                  <c:v>33.657000000000004</c:v>
                </c:pt>
                <c:pt idx="41">
                  <c:v>35.697000000000003</c:v>
                </c:pt>
                <c:pt idx="42">
                  <c:v>33.368000000000002</c:v>
                </c:pt>
                <c:pt idx="43">
                  <c:v>35.671000000000006</c:v>
                </c:pt>
                <c:pt idx="44">
                  <c:v>31.496000000000002</c:v>
                </c:pt>
                <c:pt idx="45">
                  <c:v>29.17</c:v>
                </c:pt>
                <c:pt idx="46">
                  <c:v>27.404000000000003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5F-4C8A-A1EA-9FE7E8E6A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587992"/>
        <c:axId val="1161589304"/>
      </c:lineChart>
      <c:catAx>
        <c:axId val="116158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1579792"/>
        <c:crosses val="autoZero"/>
        <c:auto val="1"/>
        <c:lblAlgn val="ctr"/>
        <c:lblOffset val="100"/>
        <c:noMultiLvlLbl val="0"/>
      </c:catAx>
      <c:valAx>
        <c:axId val="116157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1581432"/>
        <c:crosses val="autoZero"/>
        <c:crossBetween val="between"/>
      </c:valAx>
      <c:valAx>
        <c:axId val="1161589304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1587992"/>
        <c:crosses val="max"/>
        <c:crossBetween val="between"/>
      </c:valAx>
      <c:catAx>
        <c:axId val="1161587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1589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135489419754728E-3"/>
          <c:y val="0.8192033450513907"/>
          <c:w val="0.99008649682148508"/>
          <c:h val="0.17185174662445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[3]Graphique!$A$2</c:f>
              <c:strCache>
                <c:ptCount val="1"/>
                <c:pt idx="0">
                  <c:v>Taux de revalorisation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prstDash val="dash"/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32-44A8-A00F-A408F88F51B0}"/>
              </c:ext>
            </c:extLst>
          </c:dPt>
          <c:dLbls>
            <c:dLbl>
              <c:idx val="0"/>
              <c:layout>
                <c:manualLayout>
                  <c:x val="0"/>
                  <c:y val="-1.8801843863764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632-44A8-A00F-A408F88F51B0}"/>
                </c:ext>
              </c:extLst>
            </c:dLbl>
            <c:dLbl>
              <c:idx val="1"/>
              <c:layout>
                <c:manualLayout>
                  <c:x val="-2.5008068407169886E-17"/>
                  <c:y val="-1.6712750101123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32-44A8-A00F-A408F88F51B0}"/>
                </c:ext>
              </c:extLst>
            </c:dLbl>
            <c:dLbl>
              <c:idx val="2"/>
              <c:layout>
                <c:manualLayout>
                  <c:x val="0"/>
                  <c:y val="-1.8801843863764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32-44A8-A00F-A408F88F51B0}"/>
                </c:ext>
              </c:extLst>
            </c:dLbl>
            <c:dLbl>
              <c:idx val="3"/>
              <c:layout>
                <c:manualLayout>
                  <c:x val="-5.4563688660022643E-3"/>
                  <c:y val="-3.9692781490168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632-44A8-A00F-A408F88F51B0}"/>
                </c:ext>
              </c:extLst>
            </c:dLbl>
            <c:dLbl>
              <c:idx val="4"/>
              <c:layout>
                <c:manualLayout>
                  <c:x val="-1.7733198814507196E-2"/>
                  <c:y val="-2.7158218914325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632-44A8-A00F-A408F88F51B0}"/>
                </c:ext>
              </c:extLst>
            </c:dLbl>
            <c:dLbl>
              <c:idx val="5"/>
              <c:layout>
                <c:manualLayout>
                  <c:x val="-1.0003227362867955E-16"/>
                  <c:y val="-2.506912515168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632-44A8-A00F-A408F88F51B0}"/>
                </c:ext>
              </c:extLst>
            </c:dLbl>
            <c:dLbl>
              <c:idx val="6"/>
              <c:layout>
                <c:manualLayout>
                  <c:x val="-9.5486455155038754E-3"/>
                  <c:y val="-3.551459396488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632-44A8-A00F-A408F88F51B0}"/>
                </c:ext>
              </c:extLst>
            </c:dLbl>
            <c:dLbl>
              <c:idx val="7"/>
              <c:layout>
                <c:manualLayout>
                  <c:x val="-2.4553659897009965E-2"/>
                  <c:y val="2.0890937626404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632-44A8-A00F-A408F88F51B0}"/>
                </c:ext>
              </c:extLst>
            </c:dLbl>
            <c:dLbl>
              <c:idx val="8"/>
              <c:layout>
                <c:manualLayout>
                  <c:x val="-3.9558674278516053E-2"/>
                  <c:y val="-3.9692781490168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632-44A8-A00F-A408F88F51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[3]Graphique!$B$1:$K$1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[3]Graphique!$B$2:$K$2</c:f>
              <c:numCache>
                <c:formatCode>General</c:formatCode>
                <c:ptCount val="10"/>
                <c:pt idx="0">
                  <c:v>2.540982764762752E-2</c:v>
                </c:pt>
                <c:pt idx="1">
                  <c:v>2.2743153252807957E-2</c:v>
                </c:pt>
                <c:pt idx="2">
                  <c:v>1.93293376E-2</c:v>
                </c:pt>
                <c:pt idx="3">
                  <c:v>1.83E-2</c:v>
                </c:pt>
                <c:pt idx="4">
                  <c:v>1.83E-2</c:v>
                </c:pt>
                <c:pt idx="5">
                  <c:v>1.46E-2</c:v>
                </c:pt>
                <c:pt idx="6">
                  <c:v>1.2800000000000001E-2</c:v>
                </c:pt>
                <c:pt idx="7">
                  <c:v>1.2800000000000001E-2</c:v>
                </c:pt>
                <c:pt idx="8">
                  <c:v>1.9099999999999999E-2</c:v>
                </c:pt>
                <c:pt idx="9">
                  <c:v>2.5999999999999999E-2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632-44A8-A00F-A408F88F51B0}"/>
            </c:ext>
          </c:extLst>
        </c:ser>
        <c:ser>
          <c:idx val="1"/>
          <c:order val="1"/>
          <c:tx>
            <c:strRef>
              <c:f>[3]Graphique!$A$3</c:f>
              <c:strCache>
                <c:ptCount val="1"/>
                <c:pt idx="0">
                  <c:v>OAT 10 ans (moyenne annuelle)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[3]Graphique!$B$1:$K$1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[3]Graphique!$B$3:$K$3</c:f>
              <c:numCache>
                <c:formatCode>General</c:formatCode>
                <c:ptCount val="10"/>
                <c:pt idx="0">
                  <c:v>1.6605882352941179E-2</c:v>
                </c:pt>
                <c:pt idx="1">
                  <c:v>8.4554799999999996E-3</c:v>
                </c:pt>
                <c:pt idx="2">
                  <c:v>4.6402343750000007E-3</c:v>
                </c:pt>
                <c:pt idx="3">
                  <c:v>8.0913095238095197E-3</c:v>
                </c:pt>
                <c:pt idx="4">
                  <c:v>7.8385177865612672E-3</c:v>
                </c:pt>
                <c:pt idx="5">
                  <c:v>1.1999999999999999E-3</c:v>
                </c:pt>
                <c:pt idx="6">
                  <c:v>-1.5E-3</c:v>
                </c:pt>
                <c:pt idx="7">
                  <c:v>2.9999999999999997E-4</c:v>
                </c:pt>
                <c:pt idx="8">
                  <c:v>1.7000000000000001E-2</c:v>
                </c:pt>
                <c:pt idx="9">
                  <c:v>3.0014960629921299E-2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632-44A8-A00F-A408F88F51B0}"/>
            </c:ext>
          </c:extLst>
        </c:ser>
        <c:ser>
          <c:idx val="2"/>
          <c:order val="2"/>
          <c:tx>
            <c:strRef>
              <c:f>[3]Graphique!$A$4</c:f>
              <c:strCache>
                <c:ptCount val="1"/>
                <c:pt idx="0">
                  <c:v>Inflation (moyenne annuelle)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[3]Graphique!$B$1:$K$1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[3]Graphique!$B$4:$K$4</c:f>
              <c:numCache>
                <c:formatCode>General</c:formatCode>
                <c:ptCount val="10"/>
                <c:pt idx="0">
                  <c:v>5.0000000000000001E-3</c:v>
                </c:pt>
                <c:pt idx="1">
                  <c:v>0</c:v>
                </c:pt>
                <c:pt idx="2">
                  <c:v>2E-3</c:v>
                </c:pt>
                <c:pt idx="3">
                  <c:v>0.01</c:v>
                </c:pt>
                <c:pt idx="4">
                  <c:v>1.7999999999999999E-2</c:v>
                </c:pt>
                <c:pt idx="5">
                  <c:v>1.0999999999999999E-2</c:v>
                </c:pt>
                <c:pt idx="6">
                  <c:v>5.0000000000000001E-3</c:v>
                </c:pt>
                <c:pt idx="7">
                  <c:v>1.6E-2</c:v>
                </c:pt>
                <c:pt idx="8">
                  <c:v>5.1999999999999998E-2</c:v>
                </c:pt>
                <c:pt idx="9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632-44A8-A00F-A408F88F51B0}"/>
            </c:ext>
          </c:extLst>
        </c:ser>
        <c:ser>
          <c:idx val="3"/>
          <c:order val="3"/>
          <c:tx>
            <c:strRef>
              <c:f>[3]Graphique!$A$5</c:f>
              <c:strCache>
                <c:ptCount val="1"/>
                <c:pt idx="0">
                  <c:v>Taux livret 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[3]Graphique!$B$1:$K$1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[3]Graphique!$B$5:$K$5</c:f>
              <c:numCache>
                <c:formatCode>General</c:formatCode>
                <c:ptCount val="10"/>
                <c:pt idx="0">
                  <c:v>1.1457582182714088E-2</c:v>
                </c:pt>
                <c:pt idx="1">
                  <c:v>8.9575803209971383E-3</c:v>
                </c:pt>
                <c:pt idx="2">
                  <c:v>7.4999999999999997E-3</c:v>
                </c:pt>
                <c:pt idx="3">
                  <c:v>7.4999999999999997E-3</c:v>
                </c:pt>
                <c:pt idx="4">
                  <c:v>7.4999999999999997E-3</c:v>
                </c:pt>
                <c:pt idx="5">
                  <c:v>7.4999999999999997E-3</c:v>
                </c:pt>
                <c:pt idx="6">
                  <c:v>5.2080961825073935E-3</c:v>
                </c:pt>
                <c:pt idx="7">
                  <c:v>5.0000000000000001E-3</c:v>
                </c:pt>
                <c:pt idx="8">
                  <c:v>1.3735363730246641E-2</c:v>
                </c:pt>
                <c:pt idx="9">
                  <c:v>2.9162935302865067E-2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632-44A8-A00F-A408F88F5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421848"/>
        <c:axId val="853416928"/>
      </c:lineChart>
      <c:catAx>
        <c:axId val="853421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3416928"/>
        <c:crosses val="autoZero"/>
        <c:auto val="1"/>
        <c:lblAlgn val="ctr"/>
        <c:lblOffset val="100"/>
        <c:noMultiLvlLbl val="0"/>
      </c:catAx>
      <c:valAx>
        <c:axId val="85341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3421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10'!$D$4</c:f>
              <c:strCache>
                <c:ptCount val="1"/>
                <c:pt idx="0">
                  <c:v>rachats supports en euros (éch. G.)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'Graphique 10'!$B$5:$B$671</c:f>
              <c:numCache>
                <c:formatCode>General</c:formatCode>
                <c:ptCount val="667"/>
                <c:pt idx="0">
                  <c:v>2011</c:v>
                </c:pt>
                <c:pt idx="41">
                  <c:v>2012</c:v>
                </c:pt>
                <c:pt idx="93">
                  <c:v>2013</c:v>
                </c:pt>
                <c:pt idx="145">
                  <c:v>2014</c:v>
                </c:pt>
                <c:pt idx="197">
                  <c:v>2015</c:v>
                </c:pt>
                <c:pt idx="250">
                  <c:v>2016</c:v>
                </c:pt>
                <c:pt idx="302">
                  <c:v>2017</c:v>
                </c:pt>
                <c:pt idx="354">
                  <c:v>2018</c:v>
                </c:pt>
                <c:pt idx="406">
                  <c:v>2019</c:v>
                </c:pt>
                <c:pt idx="458">
                  <c:v>2020</c:v>
                </c:pt>
                <c:pt idx="511">
                  <c:v>2021</c:v>
                </c:pt>
                <c:pt idx="563">
                  <c:v>2022</c:v>
                </c:pt>
                <c:pt idx="615">
                  <c:v>2023</c:v>
                </c:pt>
              </c:numCache>
            </c:numRef>
          </c:cat>
          <c:val>
            <c:numRef>
              <c:f>'Graphique 10'!$D$5:$D$671</c:f>
              <c:numCache>
                <c:formatCode>###\ ###\ ###\ ###\ ##0.0</c:formatCode>
                <c:ptCount val="667"/>
                <c:pt idx="0">
                  <c:v>13.922366355824099</c:v>
                </c:pt>
                <c:pt idx="1">
                  <c:v>14.270177374613651</c:v>
                </c:pt>
                <c:pt idx="2">
                  <c:v>14.456746236871403</c:v>
                </c:pt>
                <c:pt idx="3">
                  <c:v>14.388811951289934</c:v>
                </c:pt>
                <c:pt idx="4">
                  <c:v>14.246192106842189</c:v>
                </c:pt>
                <c:pt idx="5">
                  <c:v>14.126136601481392</c:v>
                </c:pt>
                <c:pt idx="6">
                  <c:v>14.116205451271997</c:v>
                </c:pt>
                <c:pt idx="7">
                  <c:v>13.998253016367549</c:v>
                </c:pt>
                <c:pt idx="8">
                  <c:v>13.912902454885185</c:v>
                </c:pt>
                <c:pt idx="9">
                  <c:v>13.93816386370357</c:v>
                </c:pt>
                <c:pt idx="10">
                  <c:v>13.875989593278669</c:v>
                </c:pt>
                <c:pt idx="11">
                  <c:v>13.444195119796682</c:v>
                </c:pt>
                <c:pt idx="12">
                  <c:v>13.275349885060526</c:v>
                </c:pt>
                <c:pt idx="13">
                  <c:v>13.337626298900172</c:v>
                </c:pt>
                <c:pt idx="14">
                  <c:v>13.515196390225205</c:v>
                </c:pt>
                <c:pt idx="15">
                  <c:v>13.777610238912823</c:v>
                </c:pt>
                <c:pt idx="16">
                  <c:v>13.617177918433008</c:v>
                </c:pt>
                <c:pt idx="17">
                  <c:v>13.773925360781066</c:v>
                </c:pt>
                <c:pt idx="18">
                  <c:v>14.085313330169289</c:v>
                </c:pt>
                <c:pt idx="19">
                  <c:v>13.929466750470343</c:v>
                </c:pt>
                <c:pt idx="20">
                  <c:v>13.852038189065425</c:v>
                </c:pt>
                <c:pt idx="21">
                  <c:v>13.522895404395484</c:v>
                </c:pt>
                <c:pt idx="22">
                  <c:v>13.516838347589799</c:v>
                </c:pt>
                <c:pt idx="23">
                  <c:v>13.527498870420887</c:v>
                </c:pt>
                <c:pt idx="24">
                  <c:v>13.608402304789207</c:v>
                </c:pt>
                <c:pt idx="25">
                  <c:v>13.905745385616738</c:v>
                </c:pt>
                <c:pt idx="26">
                  <c:v>14.38194410038462</c:v>
                </c:pt>
                <c:pt idx="27">
                  <c:v>14.850849705583995</c:v>
                </c:pt>
                <c:pt idx="28">
                  <c:v>15.647788224458838</c:v>
                </c:pt>
                <c:pt idx="29">
                  <c:v>15.967793378179092</c:v>
                </c:pt>
                <c:pt idx="30">
                  <c:v>16.2201727695419</c:v>
                </c:pt>
                <c:pt idx="31">
                  <c:v>16.95851137628371</c:v>
                </c:pt>
                <c:pt idx="32">
                  <c:v>17.13952477983937</c:v>
                </c:pt>
                <c:pt idx="33">
                  <c:v>17.54886250505816</c:v>
                </c:pt>
                <c:pt idx="34">
                  <c:v>18.460377693719117</c:v>
                </c:pt>
                <c:pt idx="35">
                  <c:v>19.110715260105213</c:v>
                </c:pt>
                <c:pt idx="36">
                  <c:v>19.732225639673302</c:v>
                </c:pt>
                <c:pt idx="37">
                  <c:v>20.314814642520719</c:v>
                </c:pt>
                <c:pt idx="38">
                  <c:v>20.513684445808597</c:v>
                </c:pt>
                <c:pt idx="39">
                  <c:v>20.534087587516421</c:v>
                </c:pt>
                <c:pt idx="40">
                  <c:v>20.42680455710568</c:v>
                </c:pt>
                <c:pt idx="41">
                  <c:v>21.384825260921488</c:v>
                </c:pt>
                <c:pt idx="42">
                  <c:v>21.995639137851963</c:v>
                </c:pt>
                <c:pt idx="43">
                  <c:v>22.252987120897419</c:v>
                </c:pt>
                <c:pt idx="44">
                  <c:v>22.877842169034782</c:v>
                </c:pt>
                <c:pt idx="45">
                  <c:v>23.156557650291056</c:v>
                </c:pt>
                <c:pt idx="46">
                  <c:v>22.65936983918181</c:v>
                </c:pt>
                <c:pt idx="47">
                  <c:v>22.380441497787732</c:v>
                </c:pt>
                <c:pt idx="48">
                  <c:v>21.953978117310985</c:v>
                </c:pt>
                <c:pt idx="49">
                  <c:v>21.078879981350582</c:v>
                </c:pt>
                <c:pt idx="50">
                  <c:v>20.433237850112675</c:v>
                </c:pt>
                <c:pt idx="51">
                  <c:v>19.796405615695328</c:v>
                </c:pt>
                <c:pt idx="52">
                  <c:v>19.564346841306733</c:v>
                </c:pt>
                <c:pt idx="53">
                  <c:v>18.652722759957111</c:v>
                </c:pt>
                <c:pt idx="54">
                  <c:v>17.729371577987887</c:v>
                </c:pt>
                <c:pt idx="55">
                  <c:v>16.906066096389832</c:v>
                </c:pt>
                <c:pt idx="56">
                  <c:v>16.443735990638999</c:v>
                </c:pt>
                <c:pt idx="57">
                  <c:v>16.32179914494056</c:v>
                </c:pt>
                <c:pt idx="58">
                  <c:v>15.91235677950861</c:v>
                </c:pt>
                <c:pt idx="59">
                  <c:v>15.545058795271315</c:v>
                </c:pt>
                <c:pt idx="60">
                  <c:v>15.136958256616046</c:v>
                </c:pt>
                <c:pt idx="61">
                  <c:v>15.433817992629356</c:v>
                </c:pt>
                <c:pt idx="62">
                  <c:v>15.378491430132586</c:v>
                </c:pt>
                <c:pt idx="63">
                  <c:v>15.670201780312627</c:v>
                </c:pt>
                <c:pt idx="64">
                  <c:v>15.894067967502007</c:v>
                </c:pt>
                <c:pt idx="65">
                  <c:v>15.988717932770689</c:v>
                </c:pt>
                <c:pt idx="66">
                  <c:v>16.280964529973179</c:v>
                </c:pt>
                <c:pt idx="67">
                  <c:v>16.650998022403726</c:v>
                </c:pt>
                <c:pt idx="68">
                  <c:v>16.73298789227799</c:v>
                </c:pt>
                <c:pt idx="69">
                  <c:v>16.517946374019473</c:v>
                </c:pt>
                <c:pt idx="70">
                  <c:v>16.646976964043567</c:v>
                </c:pt>
                <c:pt idx="71">
                  <c:v>16.660249066012103</c:v>
                </c:pt>
                <c:pt idx="72">
                  <c:v>16.605015041454017</c:v>
                </c:pt>
                <c:pt idx="73">
                  <c:v>15.71094118530274</c:v>
                </c:pt>
                <c:pt idx="74">
                  <c:v>15.165857425607363</c:v>
                </c:pt>
                <c:pt idx="75">
                  <c:v>14.438058250820498</c:v>
                </c:pt>
                <c:pt idx="76">
                  <c:v>13.823161616308013</c:v>
                </c:pt>
                <c:pt idx="77">
                  <c:v>13.232825139352974</c:v>
                </c:pt>
                <c:pt idx="78">
                  <c:v>12.693310398579555</c:v>
                </c:pt>
                <c:pt idx="79">
                  <c:v>12.430503336243421</c:v>
                </c:pt>
                <c:pt idx="80">
                  <c:v>12.138765687635811</c:v>
                </c:pt>
                <c:pt idx="81">
                  <c:v>12.002768731114276</c:v>
                </c:pt>
                <c:pt idx="82">
                  <c:v>11.89699870050358</c:v>
                </c:pt>
                <c:pt idx="83">
                  <c:v>11.973015093352211</c:v>
                </c:pt>
                <c:pt idx="84">
                  <c:v>12.018303772153706</c:v>
                </c:pt>
                <c:pt idx="85">
                  <c:v>12.604030950325187</c:v>
                </c:pt>
                <c:pt idx="86">
                  <c:v>13.068289158428717</c:v>
                </c:pt>
                <c:pt idx="87">
                  <c:v>13.351164274398526</c:v>
                </c:pt>
                <c:pt idx="88">
                  <c:v>13.756227335524503</c:v>
                </c:pt>
                <c:pt idx="89">
                  <c:v>14.081123781395869</c:v>
                </c:pt>
                <c:pt idx="90">
                  <c:v>14.326383808192773</c:v>
                </c:pt>
                <c:pt idx="91">
                  <c:v>14.434980725996079</c:v>
                </c:pt>
                <c:pt idx="92">
                  <c:v>14.538123351600753</c:v>
                </c:pt>
                <c:pt idx="93">
                  <c:v>14.210828509470888</c:v>
                </c:pt>
                <c:pt idx="94">
                  <c:v>14.225150832540811</c:v>
                </c:pt>
                <c:pt idx="95">
                  <c:v>14.141472762871302</c:v>
                </c:pt>
                <c:pt idx="96">
                  <c:v>14.496332461408057</c:v>
                </c:pt>
                <c:pt idx="97">
                  <c:v>14.463044427253157</c:v>
                </c:pt>
                <c:pt idx="98">
                  <c:v>14.457320628186983</c:v>
                </c:pt>
                <c:pt idx="99">
                  <c:v>14.402623864167312</c:v>
                </c:pt>
                <c:pt idx="100">
                  <c:v>14.123893623042353</c:v>
                </c:pt>
                <c:pt idx="101">
                  <c:v>13.921784765233594</c:v>
                </c:pt>
                <c:pt idx="102">
                  <c:v>13.788579353464904</c:v>
                </c:pt>
                <c:pt idx="103">
                  <c:v>13.591691173112002</c:v>
                </c:pt>
                <c:pt idx="104">
                  <c:v>13.42792611996869</c:v>
                </c:pt>
                <c:pt idx="105">
                  <c:v>13.870768283446585</c:v>
                </c:pt>
                <c:pt idx="106">
                  <c:v>13.873646059358833</c:v>
                </c:pt>
                <c:pt idx="107">
                  <c:v>13.923669320523109</c:v>
                </c:pt>
                <c:pt idx="108">
                  <c:v>13.786157441753854</c:v>
                </c:pt>
                <c:pt idx="109">
                  <c:v>13.710855391920958</c:v>
                </c:pt>
                <c:pt idx="110">
                  <c:v>13.509299174945875</c:v>
                </c:pt>
                <c:pt idx="111">
                  <c:v>13.08190843539548</c:v>
                </c:pt>
                <c:pt idx="112">
                  <c:v>13.025618424364886</c:v>
                </c:pt>
                <c:pt idx="113">
                  <c:v>12.858826518734089</c:v>
                </c:pt>
                <c:pt idx="114">
                  <c:v>12.905518589313509</c:v>
                </c:pt>
                <c:pt idx="115">
                  <c:v>12.996483752778053</c:v>
                </c:pt>
                <c:pt idx="116">
                  <c:v>13.131969692372707</c:v>
                </c:pt>
                <c:pt idx="117">
                  <c:v>13.129730954857891</c:v>
                </c:pt>
                <c:pt idx="118">
                  <c:v>13.304282018583134</c:v>
                </c:pt>
                <c:pt idx="119">
                  <c:v>13.332925870801347</c:v>
                </c:pt>
                <c:pt idx="120">
                  <c:v>13.223501900442532</c:v>
                </c:pt>
                <c:pt idx="121">
                  <c:v>13.128025410388544</c:v>
                </c:pt>
                <c:pt idx="122">
                  <c:v>13.171031533995979</c:v>
                </c:pt>
                <c:pt idx="123">
                  <c:v>13.4621513299124</c:v>
                </c:pt>
                <c:pt idx="124">
                  <c:v>13.229497050842296</c:v>
                </c:pt>
                <c:pt idx="125">
                  <c:v>12.84066621840846</c:v>
                </c:pt>
                <c:pt idx="126">
                  <c:v>12.271656182069089</c:v>
                </c:pt>
                <c:pt idx="127">
                  <c:v>11.86964537762435</c:v>
                </c:pt>
                <c:pt idx="128">
                  <c:v>11.625763725725431</c:v>
                </c:pt>
                <c:pt idx="129">
                  <c:v>11.438867522803529</c:v>
                </c:pt>
                <c:pt idx="130">
                  <c:v>11.287890427830039</c:v>
                </c:pt>
                <c:pt idx="131">
                  <c:v>11.208724634687369</c:v>
                </c:pt>
                <c:pt idx="132">
                  <c:v>11.351011067905793</c:v>
                </c:pt>
                <c:pt idx="133">
                  <c:v>11.384891389574834</c:v>
                </c:pt>
                <c:pt idx="134">
                  <c:v>11.324563886822748</c:v>
                </c:pt>
                <c:pt idx="135">
                  <c:v>11.444919936154811</c:v>
                </c:pt>
                <c:pt idx="136">
                  <c:v>11.602480132122864</c:v>
                </c:pt>
                <c:pt idx="137">
                  <c:v>12.079262518111296</c:v>
                </c:pt>
                <c:pt idx="138">
                  <c:v>12.432569480756737</c:v>
                </c:pt>
                <c:pt idx="139">
                  <c:v>12.826411938331816</c:v>
                </c:pt>
                <c:pt idx="140">
                  <c:v>13.173764957876134</c:v>
                </c:pt>
                <c:pt idx="141">
                  <c:v>13.642137743501396</c:v>
                </c:pt>
                <c:pt idx="142">
                  <c:v>13.918998500475908</c:v>
                </c:pt>
                <c:pt idx="143">
                  <c:v>14.34978076105941</c:v>
                </c:pt>
                <c:pt idx="144">
                  <c:v>14.153518990120434</c:v>
                </c:pt>
                <c:pt idx="145">
                  <c:v>13.475500659558133</c:v>
                </c:pt>
                <c:pt idx="146">
                  <c:v>13.754076915852682</c:v>
                </c:pt>
                <c:pt idx="147">
                  <c:v>14.037243100933175</c:v>
                </c:pt>
                <c:pt idx="148">
                  <c:v>14.191711416884424</c:v>
                </c:pt>
                <c:pt idx="149">
                  <c:v>14.290111842363045</c:v>
                </c:pt>
                <c:pt idx="150">
                  <c:v>14.521988360699444</c:v>
                </c:pt>
                <c:pt idx="151">
                  <c:v>14.490180858333289</c:v>
                </c:pt>
                <c:pt idx="152">
                  <c:v>14.367186303824477</c:v>
                </c:pt>
                <c:pt idx="153">
                  <c:v>14.034757951538667</c:v>
                </c:pt>
                <c:pt idx="154">
                  <c:v>13.803781207514303</c:v>
                </c:pt>
                <c:pt idx="155">
                  <c:v>13.365319161290985</c:v>
                </c:pt>
                <c:pt idx="156">
                  <c:v>13.454890197667414</c:v>
                </c:pt>
                <c:pt idx="157">
                  <c:v>14.139137140397384</c:v>
                </c:pt>
                <c:pt idx="158">
                  <c:v>14.063969279371504</c:v>
                </c:pt>
                <c:pt idx="159">
                  <c:v>13.774080410444173</c:v>
                </c:pt>
                <c:pt idx="160">
                  <c:v>13.78283927905764</c:v>
                </c:pt>
                <c:pt idx="161">
                  <c:v>13.492712522653909</c:v>
                </c:pt>
                <c:pt idx="162">
                  <c:v>13.096075968869959</c:v>
                </c:pt>
                <c:pt idx="163">
                  <c:v>12.752991672860629</c:v>
                </c:pt>
                <c:pt idx="164">
                  <c:v>12.750591080505362</c:v>
                </c:pt>
                <c:pt idx="165">
                  <c:v>12.702424121541474</c:v>
                </c:pt>
                <c:pt idx="166">
                  <c:v>12.544858216198817</c:v>
                </c:pt>
                <c:pt idx="167">
                  <c:v>12.620456168735066</c:v>
                </c:pt>
                <c:pt idx="168">
                  <c:v>12.507251732412115</c:v>
                </c:pt>
                <c:pt idx="169">
                  <c:v>12.69776120753332</c:v>
                </c:pt>
                <c:pt idx="170">
                  <c:v>12.673913449531984</c:v>
                </c:pt>
                <c:pt idx="171">
                  <c:v>12.776418277707457</c:v>
                </c:pt>
                <c:pt idx="172">
                  <c:v>12.70889976982</c:v>
                </c:pt>
                <c:pt idx="173">
                  <c:v>12.694943294342876</c:v>
                </c:pt>
                <c:pt idx="174">
                  <c:v>12.828302124093657</c:v>
                </c:pt>
                <c:pt idx="175">
                  <c:v>12.960089437198873</c:v>
                </c:pt>
                <c:pt idx="176">
                  <c:v>12.656742365933447</c:v>
                </c:pt>
                <c:pt idx="177">
                  <c:v>12.178560471820289</c:v>
                </c:pt>
                <c:pt idx="178">
                  <c:v>11.85884278654124</c:v>
                </c:pt>
                <c:pt idx="179">
                  <c:v>11.47823724720673</c:v>
                </c:pt>
                <c:pt idx="180">
                  <c:v>11.366712361833223</c:v>
                </c:pt>
                <c:pt idx="181">
                  <c:v>11.035173986043786</c:v>
                </c:pt>
                <c:pt idx="182">
                  <c:v>10.798303254724814</c:v>
                </c:pt>
                <c:pt idx="183">
                  <c:v>10.669601377114958</c:v>
                </c:pt>
                <c:pt idx="184">
                  <c:v>10.681873964460873</c:v>
                </c:pt>
                <c:pt idx="185">
                  <c:v>10.766381431537408</c:v>
                </c:pt>
                <c:pt idx="186">
                  <c:v>10.742806029052906</c:v>
                </c:pt>
                <c:pt idx="187">
                  <c:v>10.743177362536988</c:v>
                </c:pt>
                <c:pt idx="188">
                  <c:v>10.780762773080934</c:v>
                </c:pt>
                <c:pt idx="189">
                  <c:v>11.112503206068062</c:v>
                </c:pt>
                <c:pt idx="190">
                  <c:v>11.22791729611569</c:v>
                </c:pt>
                <c:pt idx="191">
                  <c:v>11.481256605375121</c:v>
                </c:pt>
                <c:pt idx="192">
                  <c:v>11.66931388631915</c:v>
                </c:pt>
                <c:pt idx="193">
                  <c:v>11.914414803868667</c:v>
                </c:pt>
                <c:pt idx="194">
                  <c:v>12.142183831521203</c:v>
                </c:pt>
                <c:pt idx="195">
                  <c:v>12.388450347026531</c:v>
                </c:pt>
                <c:pt idx="196">
                  <c:v>12.157025594138711</c:v>
                </c:pt>
                <c:pt idx="197">
                  <c:v>11.716502132795474</c:v>
                </c:pt>
                <c:pt idx="198">
                  <c:v>11.713549677108833</c:v>
                </c:pt>
                <c:pt idx="199">
                  <c:v>11.837855856074613</c:v>
                </c:pt>
                <c:pt idx="200">
                  <c:v>12.087685668158255</c:v>
                </c:pt>
                <c:pt idx="201">
                  <c:v>12.335808584136261</c:v>
                </c:pt>
                <c:pt idx="202">
                  <c:v>12.74596705160242</c:v>
                </c:pt>
                <c:pt idx="203">
                  <c:v>12.815892552039648</c:v>
                </c:pt>
                <c:pt idx="204">
                  <c:v>13.074858402769237</c:v>
                </c:pt>
                <c:pt idx="205">
                  <c:v>12.982330548955915</c:v>
                </c:pt>
                <c:pt idx="206">
                  <c:v>12.964545017603045</c:v>
                </c:pt>
                <c:pt idx="207">
                  <c:v>12.798206569843373</c:v>
                </c:pt>
                <c:pt idx="208">
                  <c:v>13.111066279047391</c:v>
                </c:pt>
                <c:pt idx="209">
                  <c:v>13.756236976964573</c:v>
                </c:pt>
                <c:pt idx="210">
                  <c:v>13.920872405162392</c:v>
                </c:pt>
                <c:pt idx="211">
                  <c:v>13.774620945533645</c:v>
                </c:pt>
                <c:pt idx="212">
                  <c:v>13.683395089912619</c:v>
                </c:pt>
                <c:pt idx="213">
                  <c:v>13.573645820969579</c:v>
                </c:pt>
                <c:pt idx="214">
                  <c:v>13.242579521155264</c:v>
                </c:pt>
                <c:pt idx="215">
                  <c:v>13.079179481180489</c:v>
                </c:pt>
                <c:pt idx="216">
                  <c:v>12.592640684758686</c:v>
                </c:pt>
                <c:pt idx="217">
                  <c:v>12.617259915674875</c:v>
                </c:pt>
                <c:pt idx="218">
                  <c:v>12.53591637051063</c:v>
                </c:pt>
                <c:pt idx="219">
                  <c:v>12.618520087856156</c:v>
                </c:pt>
                <c:pt idx="220">
                  <c:v>12.630987052394612</c:v>
                </c:pt>
                <c:pt idx="221">
                  <c:v>12.570696405637262</c:v>
                </c:pt>
                <c:pt idx="222">
                  <c:v>12.6034712354971</c:v>
                </c:pt>
                <c:pt idx="223">
                  <c:v>12.798709011570267</c:v>
                </c:pt>
                <c:pt idx="224">
                  <c:v>12.754586292771723</c:v>
                </c:pt>
                <c:pt idx="225">
                  <c:v>12.453991098953859</c:v>
                </c:pt>
                <c:pt idx="226">
                  <c:v>12.577647762291312</c:v>
                </c:pt>
                <c:pt idx="227">
                  <c:v>12.574147094853018</c:v>
                </c:pt>
                <c:pt idx="228">
                  <c:v>12.621449049228145</c:v>
                </c:pt>
                <c:pt idx="229">
                  <c:v>12.252479216335669</c:v>
                </c:pt>
                <c:pt idx="230">
                  <c:v>11.825671167412622</c:v>
                </c:pt>
                <c:pt idx="231">
                  <c:v>11.372409719256106</c:v>
                </c:pt>
                <c:pt idx="232">
                  <c:v>11.239042632938391</c:v>
                </c:pt>
                <c:pt idx="233">
                  <c:v>11.110821630955257</c:v>
                </c:pt>
                <c:pt idx="234">
                  <c:v>10.977909812176733</c:v>
                </c:pt>
                <c:pt idx="235">
                  <c:v>10.78336650097579</c:v>
                </c:pt>
                <c:pt idx="236">
                  <c:v>10.802320103358602</c:v>
                </c:pt>
                <c:pt idx="237">
                  <c:v>11.112758576420088</c:v>
                </c:pt>
                <c:pt idx="238">
                  <c:v>11.080379393253196</c:v>
                </c:pt>
                <c:pt idx="239">
                  <c:v>11.06265349892624</c:v>
                </c:pt>
                <c:pt idx="240">
                  <c:v>11.189912965499905</c:v>
                </c:pt>
                <c:pt idx="241">
                  <c:v>11.495130739412145</c:v>
                </c:pt>
                <c:pt idx="242">
                  <c:v>11.618298331912021</c:v>
                </c:pt>
                <c:pt idx="243">
                  <c:v>11.878707653915543</c:v>
                </c:pt>
                <c:pt idx="244">
                  <c:v>11.994526061249479</c:v>
                </c:pt>
                <c:pt idx="245">
                  <c:v>12.205343949477795</c:v>
                </c:pt>
                <c:pt idx="246">
                  <c:v>12.351578917929361</c:v>
                </c:pt>
                <c:pt idx="247">
                  <c:v>12.610456298102335</c:v>
                </c:pt>
                <c:pt idx="248">
                  <c:v>12.456098399721288</c:v>
                </c:pt>
                <c:pt idx="249">
                  <c:v>12.133845000069037</c:v>
                </c:pt>
                <c:pt idx="250">
                  <c:v>12.001521033920595</c:v>
                </c:pt>
                <c:pt idx="251">
                  <c:v>12.431306967315516</c:v>
                </c:pt>
                <c:pt idx="252">
                  <c:v>12.598568294252129</c:v>
                </c:pt>
                <c:pt idx="253">
                  <c:v>12.749408328526947</c:v>
                </c:pt>
                <c:pt idx="254">
                  <c:v>13.1409170244024</c:v>
                </c:pt>
                <c:pt idx="255">
                  <c:v>13.251458420278949</c:v>
                </c:pt>
                <c:pt idx="256">
                  <c:v>13.215691899384618</c:v>
                </c:pt>
                <c:pt idx="257">
                  <c:v>13.118496204095395</c:v>
                </c:pt>
                <c:pt idx="258">
                  <c:v>13.064823824298674</c:v>
                </c:pt>
                <c:pt idx="259">
                  <c:v>13.04448879381574</c:v>
                </c:pt>
                <c:pt idx="260">
                  <c:v>13.408598302726777</c:v>
                </c:pt>
                <c:pt idx="261">
                  <c:v>13.780950598049863</c:v>
                </c:pt>
                <c:pt idx="262">
                  <c:v>13.936326741594439</c:v>
                </c:pt>
                <c:pt idx="263">
                  <c:v>13.819468765728853</c:v>
                </c:pt>
                <c:pt idx="264">
                  <c:v>13.74378758256238</c:v>
                </c:pt>
                <c:pt idx="265">
                  <c:v>13.544487764349826</c:v>
                </c:pt>
                <c:pt idx="266">
                  <c:v>13.48374236604964</c:v>
                </c:pt>
                <c:pt idx="267">
                  <c:v>13.278987045702857</c:v>
                </c:pt>
                <c:pt idx="268">
                  <c:v>13.280695429549553</c:v>
                </c:pt>
                <c:pt idx="269">
                  <c:v>13.12881118963675</c:v>
                </c:pt>
                <c:pt idx="270">
                  <c:v>13.182169349393018</c:v>
                </c:pt>
                <c:pt idx="271">
                  <c:v>13.170151832976336</c:v>
                </c:pt>
                <c:pt idx="272">
                  <c:v>13.105429910781037</c:v>
                </c:pt>
                <c:pt idx="273">
                  <c:v>13.09896345234081</c:v>
                </c:pt>
                <c:pt idx="274">
                  <c:v>13.360797527370645</c:v>
                </c:pt>
                <c:pt idx="275">
                  <c:v>13.353008920054092</c:v>
                </c:pt>
                <c:pt idx="276">
                  <c:v>13.403369113086869</c:v>
                </c:pt>
                <c:pt idx="277">
                  <c:v>13.252363878407166</c:v>
                </c:pt>
                <c:pt idx="278">
                  <c:v>13.091830996712337</c:v>
                </c:pt>
                <c:pt idx="279">
                  <c:v>13.319087333010367</c:v>
                </c:pt>
                <c:pt idx="280">
                  <c:v>13.154873401974044</c:v>
                </c:pt>
                <c:pt idx="281">
                  <c:v>12.973305738629728</c:v>
                </c:pt>
                <c:pt idx="282">
                  <c:v>12.371468248108647</c:v>
                </c:pt>
                <c:pt idx="283">
                  <c:v>11.987820624377443</c:v>
                </c:pt>
                <c:pt idx="284">
                  <c:v>11.713537550285158</c:v>
                </c:pt>
                <c:pt idx="285">
                  <c:v>11.604138652141568</c:v>
                </c:pt>
                <c:pt idx="286">
                  <c:v>11.443044400813653</c:v>
                </c:pt>
                <c:pt idx="287">
                  <c:v>11.315807851627982</c:v>
                </c:pt>
                <c:pt idx="288">
                  <c:v>11.284579822519516</c:v>
                </c:pt>
                <c:pt idx="289">
                  <c:v>11.718537152436117</c:v>
                </c:pt>
                <c:pt idx="290">
                  <c:v>11.946542593406695</c:v>
                </c:pt>
                <c:pt idx="291">
                  <c:v>12.033991265330156</c:v>
                </c:pt>
                <c:pt idx="292">
                  <c:v>12.223886558152081</c:v>
                </c:pt>
                <c:pt idx="293">
                  <c:v>12.353458657174588</c:v>
                </c:pt>
                <c:pt idx="294">
                  <c:v>12.716257394216207</c:v>
                </c:pt>
                <c:pt idx="295">
                  <c:v>13.200621648098126</c:v>
                </c:pt>
                <c:pt idx="296">
                  <c:v>13.587550726861293</c:v>
                </c:pt>
                <c:pt idx="297">
                  <c:v>13.975753071514079</c:v>
                </c:pt>
                <c:pt idx="298">
                  <c:v>14.357069009186041</c:v>
                </c:pt>
                <c:pt idx="299">
                  <c:v>14.575811117057523</c:v>
                </c:pt>
                <c:pt idx="300">
                  <c:v>14.772535654367976</c:v>
                </c:pt>
                <c:pt idx="301">
                  <c:v>14.378266758209586</c:v>
                </c:pt>
                <c:pt idx="302">
                  <c:v>13.933782578091185</c:v>
                </c:pt>
                <c:pt idx="303">
                  <c:v>13.986884232207204</c:v>
                </c:pt>
                <c:pt idx="304">
                  <c:v>14.159361518715711</c:v>
                </c:pt>
                <c:pt idx="305">
                  <c:v>14.595286217839391</c:v>
                </c:pt>
                <c:pt idx="306">
                  <c:v>15.112045960632425</c:v>
                </c:pt>
                <c:pt idx="307">
                  <c:v>15.109857051661162</c:v>
                </c:pt>
                <c:pt idx="308">
                  <c:v>15.101262105990171</c:v>
                </c:pt>
                <c:pt idx="309">
                  <c:v>15.023582286153188</c:v>
                </c:pt>
                <c:pt idx="310">
                  <c:v>15.022753720277299</c:v>
                </c:pt>
                <c:pt idx="311">
                  <c:v>15.163560265686908</c:v>
                </c:pt>
                <c:pt idx="312">
                  <c:v>15.196275868300425</c:v>
                </c:pt>
                <c:pt idx="313">
                  <c:v>15.77134641683408</c:v>
                </c:pt>
                <c:pt idx="314">
                  <c:v>16.496655281641271</c:v>
                </c:pt>
                <c:pt idx="315">
                  <c:v>17.064344211088898</c:v>
                </c:pt>
                <c:pt idx="316">
                  <c:v>17.099871980011084</c:v>
                </c:pt>
                <c:pt idx="317">
                  <c:v>17.109945925421371</c:v>
                </c:pt>
                <c:pt idx="318">
                  <c:v>17.104747379487986</c:v>
                </c:pt>
                <c:pt idx="319">
                  <c:v>17.150455746802709</c:v>
                </c:pt>
                <c:pt idx="320">
                  <c:v>16.970298652876096</c:v>
                </c:pt>
                <c:pt idx="321">
                  <c:v>16.976035016541903</c:v>
                </c:pt>
                <c:pt idx="322">
                  <c:v>16.693159790535965</c:v>
                </c:pt>
                <c:pt idx="323">
                  <c:v>16.540252547791045</c:v>
                </c:pt>
                <c:pt idx="324">
                  <c:v>16.424185556972461</c:v>
                </c:pt>
                <c:pt idx="325">
                  <c:v>16.212432879180362</c:v>
                </c:pt>
                <c:pt idx="326">
                  <c:v>16.078971135450015</c:v>
                </c:pt>
                <c:pt idx="327">
                  <c:v>15.551073629546703</c:v>
                </c:pt>
                <c:pt idx="328">
                  <c:v>15.388514533098382</c:v>
                </c:pt>
                <c:pt idx="329">
                  <c:v>15.030682143085137</c:v>
                </c:pt>
                <c:pt idx="330">
                  <c:v>14.825815276854117</c:v>
                </c:pt>
                <c:pt idx="331">
                  <c:v>14.68061633855506</c:v>
                </c:pt>
                <c:pt idx="332">
                  <c:v>14.53814868869223</c:v>
                </c:pt>
                <c:pt idx="333">
                  <c:v>14.064332507743737</c:v>
                </c:pt>
                <c:pt idx="334">
                  <c:v>13.536064030230962</c:v>
                </c:pt>
                <c:pt idx="335">
                  <c:v>13.035628656582334</c:v>
                </c:pt>
                <c:pt idx="336">
                  <c:v>12.806691627735942</c:v>
                </c:pt>
                <c:pt idx="337">
                  <c:v>12.649531717458611</c:v>
                </c:pt>
                <c:pt idx="338">
                  <c:v>12.425331166607274</c:v>
                </c:pt>
                <c:pt idx="339">
                  <c:v>12.342493974556429</c:v>
                </c:pt>
                <c:pt idx="340">
                  <c:v>12.389380506677297</c:v>
                </c:pt>
                <c:pt idx="341">
                  <c:v>12.540474235797866</c:v>
                </c:pt>
                <c:pt idx="342">
                  <c:v>12.56125715271672</c:v>
                </c:pt>
                <c:pt idx="343">
                  <c:v>12.499216915682137</c:v>
                </c:pt>
                <c:pt idx="344">
                  <c:v>12.68953595449384</c:v>
                </c:pt>
                <c:pt idx="345">
                  <c:v>12.704522554562123</c:v>
                </c:pt>
                <c:pt idx="346">
                  <c:v>13.221531105317169</c:v>
                </c:pt>
                <c:pt idx="347">
                  <c:v>13.523319585090679</c:v>
                </c:pt>
                <c:pt idx="348">
                  <c:v>13.749522995962053</c:v>
                </c:pt>
                <c:pt idx="349">
                  <c:v>13.964282468764797</c:v>
                </c:pt>
                <c:pt idx="350">
                  <c:v>14.398878566472217</c:v>
                </c:pt>
                <c:pt idx="351">
                  <c:v>14.494180236727296</c:v>
                </c:pt>
                <c:pt idx="352">
                  <c:v>14.5883648453893</c:v>
                </c:pt>
                <c:pt idx="353">
                  <c:v>14.268756660468416</c:v>
                </c:pt>
                <c:pt idx="354">
                  <c:v>13.704037563176955</c:v>
                </c:pt>
                <c:pt idx="355">
                  <c:v>13.791346216567145</c:v>
                </c:pt>
                <c:pt idx="356">
                  <c:v>13.868213853024704</c:v>
                </c:pt>
                <c:pt idx="357">
                  <c:v>14.207026974502851</c:v>
                </c:pt>
                <c:pt idx="358">
                  <c:v>14.346053328682567</c:v>
                </c:pt>
                <c:pt idx="359">
                  <c:v>14.42534722836586</c:v>
                </c:pt>
                <c:pt idx="360">
                  <c:v>14.466428814716577</c:v>
                </c:pt>
                <c:pt idx="361">
                  <c:v>14.330016189755794</c:v>
                </c:pt>
                <c:pt idx="362">
                  <c:v>13.897237845915395</c:v>
                </c:pt>
                <c:pt idx="363">
                  <c:v>13.678428934974713</c:v>
                </c:pt>
                <c:pt idx="364">
                  <c:v>13.549532166612408</c:v>
                </c:pt>
                <c:pt idx="365">
                  <c:v>13.841802798933527</c:v>
                </c:pt>
                <c:pt idx="366">
                  <c:v>14.248379209156925</c:v>
                </c:pt>
                <c:pt idx="367">
                  <c:v>14.11669273656425</c:v>
                </c:pt>
                <c:pt idx="368">
                  <c:v>14.055209288997299</c:v>
                </c:pt>
                <c:pt idx="369">
                  <c:v>13.879203228319133</c:v>
                </c:pt>
                <c:pt idx="370">
                  <c:v>13.64761600833471</c:v>
                </c:pt>
                <c:pt idx="371">
                  <c:v>13.299096335142378</c:v>
                </c:pt>
                <c:pt idx="372">
                  <c:v>12.687633183970899</c:v>
                </c:pt>
                <c:pt idx="373">
                  <c:v>12.526011095807766</c:v>
                </c:pt>
                <c:pt idx="374">
                  <c:v>12.363944862032588</c:v>
                </c:pt>
                <c:pt idx="375">
                  <c:v>12.386192336068664</c:v>
                </c:pt>
                <c:pt idx="376">
                  <c:v>12.360485537257066</c:v>
                </c:pt>
                <c:pt idx="377">
                  <c:v>12.372792413087829</c:v>
                </c:pt>
                <c:pt idx="378">
                  <c:v>12.267886025520008</c:v>
                </c:pt>
                <c:pt idx="379">
                  <c:v>12.334155650388311</c:v>
                </c:pt>
                <c:pt idx="380">
                  <c:v>12.229601661803375</c:v>
                </c:pt>
                <c:pt idx="381">
                  <c:v>12.172349793496535</c:v>
                </c:pt>
                <c:pt idx="382">
                  <c:v>12.004184894715539</c:v>
                </c:pt>
                <c:pt idx="383">
                  <c:v>12.117960536025691</c:v>
                </c:pt>
                <c:pt idx="384">
                  <c:v>12.362082866263293</c:v>
                </c:pt>
                <c:pt idx="385">
                  <c:v>12.153564251798796</c:v>
                </c:pt>
                <c:pt idx="386">
                  <c:v>11.777852337518381</c:v>
                </c:pt>
                <c:pt idx="387">
                  <c:v>11.356724261965555</c:v>
                </c:pt>
                <c:pt idx="388">
                  <c:v>11.03388604361735</c:v>
                </c:pt>
                <c:pt idx="389">
                  <c:v>10.874928623006365</c:v>
                </c:pt>
                <c:pt idx="390">
                  <c:v>10.967574801910082</c:v>
                </c:pt>
                <c:pt idx="391">
                  <c:v>10.824975222784728</c:v>
                </c:pt>
                <c:pt idx="392">
                  <c:v>10.816771163025892</c:v>
                </c:pt>
                <c:pt idx="393">
                  <c:v>10.910880216735405</c:v>
                </c:pt>
                <c:pt idx="394">
                  <c:v>11.05503549293457</c:v>
                </c:pt>
                <c:pt idx="395">
                  <c:v>11.140072516984635</c:v>
                </c:pt>
                <c:pt idx="396">
                  <c:v>11.255314350270545</c:v>
                </c:pt>
                <c:pt idx="397">
                  <c:v>11.223303866319183</c:v>
                </c:pt>
                <c:pt idx="398">
                  <c:v>11.58373877100691</c:v>
                </c:pt>
                <c:pt idx="399">
                  <c:v>11.8512137686679</c:v>
                </c:pt>
                <c:pt idx="400">
                  <c:v>12.035775182628415</c:v>
                </c:pt>
                <c:pt idx="401">
                  <c:v>12.138071455421146</c:v>
                </c:pt>
                <c:pt idx="402">
                  <c:v>12.233290125007441</c:v>
                </c:pt>
                <c:pt idx="403">
                  <c:v>12.507898448198576</c:v>
                </c:pt>
                <c:pt idx="404">
                  <c:v>12.606504601713723</c:v>
                </c:pt>
                <c:pt idx="405">
                  <c:v>12.209995071050068</c:v>
                </c:pt>
                <c:pt idx="406">
                  <c:v>11.661941815476785</c:v>
                </c:pt>
                <c:pt idx="407">
                  <c:v>11.743124177856913</c:v>
                </c:pt>
                <c:pt idx="408">
                  <c:v>11.85871598959862</c:v>
                </c:pt>
                <c:pt idx="409">
                  <c:v>12.156891540105768</c:v>
                </c:pt>
                <c:pt idx="410">
                  <c:v>12.342023794478955</c:v>
                </c:pt>
                <c:pt idx="411">
                  <c:v>12.438079781025525</c:v>
                </c:pt>
                <c:pt idx="412">
                  <c:v>12.429614086547335</c:v>
                </c:pt>
                <c:pt idx="413">
                  <c:v>12.318073038205641</c:v>
                </c:pt>
                <c:pt idx="414">
                  <c:v>12.195054586536962</c:v>
                </c:pt>
                <c:pt idx="415">
                  <c:v>11.985891697618456</c:v>
                </c:pt>
                <c:pt idx="416">
                  <c:v>11.845281776461576</c:v>
                </c:pt>
                <c:pt idx="417">
                  <c:v>12.214392797081313</c:v>
                </c:pt>
                <c:pt idx="418">
                  <c:v>12.885729852911462</c:v>
                </c:pt>
                <c:pt idx="419">
                  <c:v>12.863258849414395</c:v>
                </c:pt>
                <c:pt idx="420">
                  <c:v>12.773452075390587</c:v>
                </c:pt>
                <c:pt idx="421">
                  <c:v>12.586923788415158</c:v>
                </c:pt>
                <c:pt idx="422">
                  <c:v>12.325489373671374</c:v>
                </c:pt>
                <c:pt idx="423">
                  <c:v>12.097126913948204</c:v>
                </c:pt>
                <c:pt idx="424">
                  <c:v>12.022176664268331</c:v>
                </c:pt>
                <c:pt idx="425">
                  <c:v>12.121498798468581</c:v>
                </c:pt>
                <c:pt idx="426">
                  <c:v>12.100006905555885</c:v>
                </c:pt>
                <c:pt idx="427">
                  <c:v>11.901010480899044</c:v>
                </c:pt>
                <c:pt idx="428">
                  <c:v>11.906424812524509</c:v>
                </c:pt>
                <c:pt idx="429">
                  <c:v>11.776946955591271</c:v>
                </c:pt>
                <c:pt idx="430">
                  <c:v>11.667331196789558</c:v>
                </c:pt>
                <c:pt idx="431">
                  <c:v>11.663849830165709</c:v>
                </c:pt>
                <c:pt idx="432">
                  <c:v>11.656053336193201</c:v>
                </c:pt>
                <c:pt idx="433">
                  <c:v>11.812960639670255</c:v>
                </c:pt>
                <c:pt idx="434">
                  <c:v>11.945330639368393</c:v>
                </c:pt>
                <c:pt idx="435">
                  <c:v>11.99319017688269</c:v>
                </c:pt>
                <c:pt idx="436">
                  <c:v>11.92901310645577</c:v>
                </c:pt>
                <c:pt idx="437">
                  <c:v>11.744045573971588</c:v>
                </c:pt>
                <c:pt idx="438">
                  <c:v>11.28019942100981</c:v>
                </c:pt>
                <c:pt idx="439">
                  <c:v>11.219778568900868</c:v>
                </c:pt>
                <c:pt idx="440">
                  <c:v>11.089780932725006</c:v>
                </c:pt>
                <c:pt idx="441">
                  <c:v>11.168828349804091</c:v>
                </c:pt>
                <c:pt idx="442">
                  <c:v>11.209833530835928</c:v>
                </c:pt>
                <c:pt idx="443">
                  <c:v>11.068457229584313</c:v>
                </c:pt>
                <c:pt idx="444">
                  <c:v>11.057467229452353</c:v>
                </c:pt>
                <c:pt idx="445">
                  <c:v>11.079055872866883</c:v>
                </c:pt>
                <c:pt idx="446">
                  <c:v>11.165138214430486</c:v>
                </c:pt>
                <c:pt idx="447">
                  <c:v>11.221788059352125</c:v>
                </c:pt>
                <c:pt idx="448">
                  <c:v>11.285559401704047</c:v>
                </c:pt>
                <c:pt idx="449">
                  <c:v>11.222241837210351</c:v>
                </c:pt>
                <c:pt idx="450">
                  <c:v>11.626869147329012</c:v>
                </c:pt>
                <c:pt idx="451">
                  <c:v>11.729811817092942</c:v>
                </c:pt>
                <c:pt idx="452">
                  <c:v>11.86443808504912</c:v>
                </c:pt>
                <c:pt idx="453">
                  <c:v>12.049490514090337</c:v>
                </c:pt>
                <c:pt idx="454">
                  <c:v>12.194960679289391</c:v>
                </c:pt>
                <c:pt idx="455">
                  <c:v>12.60438278244945</c:v>
                </c:pt>
                <c:pt idx="456">
                  <c:v>12.684768969960354</c:v>
                </c:pt>
                <c:pt idx="457">
                  <c:v>12.353929412028705</c:v>
                </c:pt>
                <c:pt idx="458">
                  <c:v>11.669449021306457</c:v>
                </c:pt>
                <c:pt idx="459">
                  <c:v>11.767167264144856</c:v>
                </c:pt>
                <c:pt idx="460">
                  <c:v>12.087016824474732</c:v>
                </c:pt>
                <c:pt idx="461">
                  <c:v>12.495104375458418</c:v>
                </c:pt>
                <c:pt idx="462">
                  <c:v>12.798237680599897</c:v>
                </c:pt>
                <c:pt idx="463">
                  <c:v>13.06372975435745</c:v>
                </c:pt>
                <c:pt idx="464">
                  <c:v>13.220618629136286</c:v>
                </c:pt>
                <c:pt idx="465">
                  <c:v>13.197793134811524</c:v>
                </c:pt>
                <c:pt idx="466">
                  <c:v>13.208487951544967</c:v>
                </c:pt>
                <c:pt idx="467">
                  <c:v>13.104662902752427</c:v>
                </c:pt>
                <c:pt idx="468">
                  <c:v>13.33587443056842</c:v>
                </c:pt>
                <c:pt idx="469">
                  <c:v>14.084368637392178</c:v>
                </c:pt>
                <c:pt idx="470">
                  <c:v>14.96330756266669</c:v>
                </c:pt>
                <c:pt idx="471">
                  <c:v>15.122420448811308</c:v>
                </c:pt>
                <c:pt idx="472">
                  <c:v>14.67110461424768</c:v>
                </c:pt>
                <c:pt idx="473">
                  <c:v>14.255184249225971</c:v>
                </c:pt>
                <c:pt idx="474">
                  <c:v>13.728121275508457</c:v>
                </c:pt>
                <c:pt idx="475">
                  <c:v>13.240962667950475</c:v>
                </c:pt>
                <c:pt idx="476">
                  <c:v>12.697596396713221</c:v>
                </c:pt>
                <c:pt idx="477">
                  <c:v>12.317026883211376</c:v>
                </c:pt>
                <c:pt idx="478">
                  <c:v>11.755488381060957</c:v>
                </c:pt>
                <c:pt idx="479">
                  <c:v>11.484755319908476</c:v>
                </c:pt>
                <c:pt idx="480">
                  <c:v>11.001419479345911</c:v>
                </c:pt>
                <c:pt idx="481">
                  <c:v>10.535800590691938</c:v>
                </c:pt>
                <c:pt idx="482">
                  <c:v>10.252508595622301</c:v>
                </c:pt>
                <c:pt idx="483">
                  <c:v>10.079289410838223</c:v>
                </c:pt>
                <c:pt idx="484">
                  <c:v>10.287775550526595</c:v>
                </c:pt>
                <c:pt idx="485">
                  <c:v>10.603306353784522</c:v>
                </c:pt>
                <c:pt idx="486">
                  <c:v>10.510451111996302</c:v>
                </c:pt>
                <c:pt idx="487">
                  <c:v>10.7410119201793</c:v>
                </c:pt>
                <c:pt idx="488">
                  <c:v>11.031159701149287</c:v>
                </c:pt>
                <c:pt idx="489">
                  <c:v>11.109078106355664</c:v>
                </c:pt>
                <c:pt idx="490">
                  <c:v>11.190788234707808</c:v>
                </c:pt>
                <c:pt idx="491">
                  <c:v>10.853369302976555</c:v>
                </c:pt>
                <c:pt idx="492">
                  <c:v>10.756129049625343</c:v>
                </c:pt>
                <c:pt idx="493">
                  <c:v>10.614092029070694</c:v>
                </c:pt>
                <c:pt idx="494">
                  <c:v>10.57035264790073</c:v>
                </c:pt>
                <c:pt idx="495">
                  <c:v>10.535476376727605</c:v>
                </c:pt>
                <c:pt idx="496">
                  <c:v>10.466719681742756</c:v>
                </c:pt>
                <c:pt idx="497">
                  <c:v>10.388082595680498</c:v>
                </c:pt>
                <c:pt idx="498">
                  <c:v>10.780160327571982</c:v>
                </c:pt>
                <c:pt idx="499">
                  <c:v>10.895931561928954</c:v>
                </c:pt>
                <c:pt idx="500">
                  <c:v>10.901812915077533</c:v>
                </c:pt>
                <c:pt idx="501">
                  <c:v>11.007065189885196</c:v>
                </c:pt>
                <c:pt idx="502">
                  <c:v>11.296351716665537</c:v>
                </c:pt>
                <c:pt idx="503">
                  <c:v>11.447999781349713</c:v>
                </c:pt>
                <c:pt idx="504">
                  <c:v>11.739531544492614</c:v>
                </c:pt>
                <c:pt idx="505">
                  <c:v>11.874856900694125</c:v>
                </c:pt>
                <c:pt idx="506">
                  <c:v>12.021925588077638</c:v>
                </c:pt>
                <c:pt idx="507">
                  <c:v>12.358105676100458</c:v>
                </c:pt>
                <c:pt idx="508">
                  <c:v>12.509934660442397</c:v>
                </c:pt>
                <c:pt idx="509">
                  <c:v>12.310181733083459</c:v>
                </c:pt>
                <c:pt idx="510">
                  <c:v>11.77404670517195</c:v>
                </c:pt>
                <c:pt idx="511">
                  <c:v>11.556104784856645</c:v>
                </c:pt>
                <c:pt idx="512">
                  <c:v>11.663392032921189</c:v>
                </c:pt>
                <c:pt idx="513">
                  <c:v>11.776260047698857</c:v>
                </c:pt>
                <c:pt idx="514">
                  <c:v>11.932963041728209</c:v>
                </c:pt>
                <c:pt idx="515">
                  <c:v>12.303961905450643</c:v>
                </c:pt>
                <c:pt idx="516">
                  <c:v>12.309025312661502</c:v>
                </c:pt>
                <c:pt idx="517">
                  <c:v>12.260193411010759</c:v>
                </c:pt>
                <c:pt idx="518">
                  <c:v>12.201231800947815</c:v>
                </c:pt>
                <c:pt idx="519">
                  <c:v>11.915586352476437</c:v>
                </c:pt>
                <c:pt idx="520">
                  <c:v>11.927614566578127</c:v>
                </c:pt>
                <c:pt idx="521">
                  <c:v>12.172141369130586</c:v>
                </c:pt>
                <c:pt idx="522">
                  <c:v>12.752842121377418</c:v>
                </c:pt>
                <c:pt idx="523">
                  <c:v>13.005373534597888</c:v>
                </c:pt>
                <c:pt idx="524">
                  <c:v>12.970740444810346</c:v>
                </c:pt>
                <c:pt idx="525">
                  <c:v>12.961106093244341</c:v>
                </c:pt>
                <c:pt idx="526">
                  <c:v>12.862319675904324</c:v>
                </c:pt>
                <c:pt idx="527">
                  <c:v>12.977144576673574</c:v>
                </c:pt>
                <c:pt idx="528">
                  <c:v>13.260830628589984</c:v>
                </c:pt>
                <c:pt idx="529">
                  <c:v>13.120437616333465</c:v>
                </c:pt>
                <c:pt idx="530">
                  <c:v>13.201409658070752</c:v>
                </c:pt>
                <c:pt idx="531">
                  <c:v>13.176657987173986</c:v>
                </c:pt>
                <c:pt idx="532">
                  <c:v>13.250297802982548</c:v>
                </c:pt>
                <c:pt idx="533">
                  <c:v>13.316955654486751</c:v>
                </c:pt>
                <c:pt idx="534">
                  <c:v>13.319171715691711</c:v>
                </c:pt>
                <c:pt idx="535">
                  <c:v>13.434550373117858</c:v>
                </c:pt>
                <c:pt idx="536">
                  <c:v>13.462596405384158</c:v>
                </c:pt>
                <c:pt idx="537">
                  <c:v>13.625867734870624</c:v>
                </c:pt>
                <c:pt idx="538">
                  <c:v>13.396210790248729</c:v>
                </c:pt>
                <c:pt idx="539">
                  <c:v>13.109763791010343</c:v>
                </c:pt>
                <c:pt idx="540">
                  <c:v>12.733646086315456</c:v>
                </c:pt>
                <c:pt idx="541">
                  <c:v>12.787057549793206</c:v>
                </c:pt>
                <c:pt idx="542">
                  <c:v>12.378986855783547</c:v>
                </c:pt>
                <c:pt idx="543">
                  <c:v>12.0573088411294</c:v>
                </c:pt>
                <c:pt idx="544">
                  <c:v>11.544005677572457</c:v>
                </c:pt>
                <c:pt idx="545">
                  <c:v>11.126524848878853</c:v>
                </c:pt>
                <c:pt idx="546">
                  <c:v>10.904643292860797</c:v>
                </c:pt>
                <c:pt idx="547">
                  <c:v>10.637196175197754</c:v>
                </c:pt>
                <c:pt idx="548">
                  <c:v>10.49267484245107</c:v>
                </c:pt>
                <c:pt idx="549">
                  <c:v>10.210225094544837</c:v>
                </c:pt>
                <c:pt idx="550">
                  <c:v>10.477454627289289</c:v>
                </c:pt>
                <c:pt idx="551">
                  <c:v>10.439096275181937</c:v>
                </c:pt>
                <c:pt idx="552">
                  <c:v>10.453686690824798</c:v>
                </c:pt>
                <c:pt idx="553">
                  <c:v>10.513618552969035</c:v>
                </c:pt>
                <c:pt idx="554">
                  <c:v>10.742099589259928</c:v>
                </c:pt>
                <c:pt idx="555">
                  <c:v>10.771742062632701</c:v>
                </c:pt>
                <c:pt idx="556">
                  <c:v>11.095067020865715</c:v>
                </c:pt>
                <c:pt idx="557">
                  <c:v>11.353899913826272</c:v>
                </c:pt>
                <c:pt idx="558">
                  <c:v>11.719061523919564</c:v>
                </c:pt>
                <c:pt idx="559">
                  <c:v>11.954635931757238</c:v>
                </c:pt>
                <c:pt idx="560">
                  <c:v>12.313867551210537</c:v>
                </c:pt>
                <c:pt idx="561">
                  <c:v>12.341226893747651</c:v>
                </c:pt>
                <c:pt idx="562">
                  <c:v>11.874988730988566</c:v>
                </c:pt>
                <c:pt idx="563">
                  <c:v>11.712069211090144</c:v>
                </c:pt>
                <c:pt idx="564">
                  <c:v>11.769852287824085</c:v>
                </c:pt>
                <c:pt idx="565">
                  <c:v>12.022918528786413</c:v>
                </c:pt>
                <c:pt idx="566">
                  <c:v>12.18593158740196</c:v>
                </c:pt>
                <c:pt idx="567">
                  <c:v>12.489072002618364</c:v>
                </c:pt>
                <c:pt idx="568">
                  <c:v>12.612425790468238</c:v>
                </c:pt>
                <c:pt idx="569">
                  <c:v>12.640147705848859</c:v>
                </c:pt>
                <c:pt idx="570">
                  <c:v>12.476079156077583</c:v>
                </c:pt>
                <c:pt idx="571">
                  <c:v>12.520629472543167</c:v>
                </c:pt>
                <c:pt idx="572">
                  <c:v>12.529362849223006</c:v>
                </c:pt>
                <c:pt idx="573">
                  <c:v>12.663723039689422</c:v>
                </c:pt>
                <c:pt idx="574">
                  <c:v>13.159794210873972</c:v>
                </c:pt>
                <c:pt idx="575">
                  <c:v>13.460963103457598</c:v>
                </c:pt>
                <c:pt idx="576">
                  <c:v>13.63888223797788</c:v>
                </c:pt>
                <c:pt idx="577">
                  <c:v>13.458923234630721</c:v>
                </c:pt>
                <c:pt idx="578">
                  <c:v>13.235177149542743</c:v>
                </c:pt>
                <c:pt idx="579">
                  <c:v>13.275505026103323</c:v>
                </c:pt>
                <c:pt idx="580">
                  <c:v>13.255206343685115</c:v>
                </c:pt>
                <c:pt idx="581">
                  <c:v>13.265555642643905</c:v>
                </c:pt>
                <c:pt idx="582">
                  <c:v>13.178622288475239</c:v>
                </c:pt>
                <c:pt idx="583">
                  <c:v>12.840017844641341</c:v>
                </c:pt>
                <c:pt idx="584">
                  <c:v>12.668692157537684</c:v>
                </c:pt>
                <c:pt idx="585">
                  <c:v>12.477841444023882</c:v>
                </c:pt>
                <c:pt idx="586">
                  <c:v>12.4552531986501</c:v>
                </c:pt>
                <c:pt idx="587">
                  <c:v>12.513325478173439</c:v>
                </c:pt>
                <c:pt idx="588">
                  <c:v>12.582516631219796</c:v>
                </c:pt>
                <c:pt idx="589">
                  <c:v>12.785907029708877</c:v>
                </c:pt>
                <c:pt idx="590">
                  <c:v>12.829278295235602</c:v>
                </c:pt>
                <c:pt idx="591">
                  <c:v>12.754212410674612</c:v>
                </c:pt>
                <c:pt idx="592">
                  <c:v>12.770211055426463</c:v>
                </c:pt>
                <c:pt idx="593">
                  <c:v>12.717866172310471</c:v>
                </c:pt>
                <c:pt idx="594">
                  <c:v>12.637200979385998</c:v>
                </c:pt>
                <c:pt idx="595">
                  <c:v>12.392147571851492</c:v>
                </c:pt>
                <c:pt idx="596">
                  <c:v>12.248491681661324</c:v>
                </c:pt>
                <c:pt idx="597">
                  <c:v>12.174177491724864</c:v>
                </c:pt>
                <c:pt idx="598">
                  <c:v>12.124684404082879</c:v>
                </c:pt>
                <c:pt idx="599">
                  <c:v>11.978254460611582</c:v>
                </c:pt>
                <c:pt idx="600">
                  <c:v>11.797968863274409</c:v>
                </c:pt>
                <c:pt idx="601">
                  <c:v>11.798686423756518</c:v>
                </c:pt>
                <c:pt idx="602">
                  <c:v>12.150237306599481</c:v>
                </c:pt>
                <c:pt idx="603">
                  <c:v>12.414527336224742</c:v>
                </c:pt>
                <c:pt idx="604">
                  <c:v>12.643950471347873</c:v>
                </c:pt>
                <c:pt idx="605">
                  <c:v>13.127027949400734</c:v>
                </c:pt>
                <c:pt idx="606">
                  <c:v>13.204449591973066</c:v>
                </c:pt>
                <c:pt idx="607">
                  <c:v>13.526736696546196</c:v>
                </c:pt>
                <c:pt idx="608">
                  <c:v>13.77209222703376</c:v>
                </c:pt>
                <c:pt idx="609">
                  <c:v>14.324066239249246</c:v>
                </c:pt>
                <c:pt idx="610">
                  <c:v>14.719192624761099</c:v>
                </c:pt>
                <c:pt idx="611">
                  <c:v>15.193669068882869</c:v>
                </c:pt>
                <c:pt idx="612">
                  <c:v>15.489099062379223</c:v>
                </c:pt>
                <c:pt idx="613">
                  <c:v>15.666165941875503</c:v>
                </c:pt>
                <c:pt idx="614">
                  <c:v>15.187353991144013</c:v>
                </c:pt>
                <c:pt idx="615">
                  <c:v>14.749270103513604</c:v>
                </c:pt>
                <c:pt idx="616">
                  <c:v>14.829461083435969</c:v>
                </c:pt>
                <c:pt idx="617">
                  <c:v>14.610219922588872</c:v>
                </c:pt>
                <c:pt idx="618">
                  <c:v>14.919366449125427</c:v>
                </c:pt>
                <c:pt idx="619">
                  <c:v>15.45540299848736</c:v>
                </c:pt>
                <c:pt idx="620">
                  <c:v>15.667907617162818</c:v>
                </c:pt>
                <c:pt idx="621">
                  <c:v>15.628298852401874</c:v>
                </c:pt>
                <c:pt idx="622">
                  <c:v>15.38536948679031</c:v>
                </c:pt>
                <c:pt idx="623">
                  <c:v>15.23088420944889</c:v>
                </c:pt>
                <c:pt idx="624">
                  <c:v>15.17861746495119</c:v>
                </c:pt>
                <c:pt idx="625">
                  <c:v>15.309066493894651</c:v>
                </c:pt>
                <c:pt idx="626">
                  <c:v>16.117871955016849</c:v>
                </c:pt>
                <c:pt idx="627">
                  <c:v>16.706795841233035</c:v>
                </c:pt>
                <c:pt idx="628">
                  <c:v>16.682672676691059</c:v>
                </c:pt>
                <c:pt idx="629">
                  <c:v>16.809587961876076</c:v>
                </c:pt>
                <c:pt idx="630">
                  <c:v>16.834017198800343</c:v>
                </c:pt>
                <c:pt idx="631">
                  <c:v>16.769782094868546</c:v>
                </c:pt>
                <c:pt idx="632">
                  <c:v>16.35785763710231</c:v>
                </c:pt>
                <c:pt idx="633">
                  <c:v>16.137579144055199</c:v>
                </c:pt>
                <c:pt idx="634">
                  <c:v>16.010742350566854</c:v>
                </c:pt>
                <c:pt idx="635">
                  <c:v>16.073996445824225</c:v>
                </c:pt>
                <c:pt idx="636">
                  <c:v>15.787840797265959</c:v>
                </c:pt>
                <c:pt idx="637">
                  <c:v>15.54163005505813</c:v>
                </c:pt>
                <c:pt idx="638">
                  <c:v>15.270332217869923</c:v>
                </c:pt>
                <c:pt idx="639">
                  <c:v>15.092207197659853</c:v>
                </c:pt>
                <c:pt idx="640">
                  <c:v>15.017708416176296</c:v>
                </c:pt>
                <c:pt idx="641">
                  <c:v>14.945778157181813</c:v>
                </c:pt>
                <c:pt idx="642">
                  <c:v>14.667675470644847</c:v>
                </c:pt>
                <c:pt idx="643">
                  <c:v>14.394274190751874</c:v>
                </c:pt>
                <c:pt idx="644">
                  <c:v>14.631617106450538</c:v>
                </c:pt>
                <c:pt idx="645">
                  <c:v>14.710621508775885</c:v>
                </c:pt>
                <c:pt idx="646">
                  <c:v>14.631298056295833</c:v>
                </c:pt>
                <c:pt idx="647">
                  <c:v>13.849406155752476</c:v>
                </c:pt>
                <c:pt idx="648">
                  <c:v>13.578017064212462</c:v>
                </c:pt>
                <c:pt idx="649">
                  <c:v>13.205809272537607</c:v>
                </c:pt>
                <c:pt idx="650">
                  <c:v>12.86398504018956</c:v>
                </c:pt>
                <c:pt idx="651">
                  <c:v>12.69000336578611</c:v>
                </c:pt>
                <c:pt idx="652">
                  <c:v>12.394312549229699</c:v>
                </c:pt>
                <c:pt idx="653">
                  <c:v>12.236620993577036</c:v>
                </c:pt>
                <c:pt idx="654">
                  <c:v>12.425297956660435</c:v>
                </c:pt>
                <c:pt idx="655">
                  <c:v>12.498138147148749</c:v>
                </c:pt>
                <c:pt idx="656">
                  <c:v>12.494068180587441</c:v>
                </c:pt>
                <c:pt idx="657">
                  <c:v>12.604792638555127</c:v>
                </c:pt>
                <c:pt idx="658">
                  <c:v>12.366061500067383</c:v>
                </c:pt>
                <c:pt idx="659">
                  <c:v>12.919875586877463</c:v>
                </c:pt>
                <c:pt idx="660">
                  <c:v>13.358687344419549</c:v>
                </c:pt>
                <c:pt idx="661">
                  <c:v>13.56959239339157</c:v>
                </c:pt>
                <c:pt idx="662">
                  <c:v>13.811608676243516</c:v>
                </c:pt>
                <c:pt idx="663">
                  <c:v>14.053040864852422</c:v>
                </c:pt>
                <c:pt idx="664">
                  <c:v>14.198906090818848</c:v>
                </c:pt>
                <c:pt idx="665">
                  <c:v>14.329534469117077</c:v>
                </c:pt>
                <c:pt idx="666">
                  <c:v>13.679149638534144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A-4B8B-B300-0E839B77D51F}"/>
            </c:ext>
          </c:extLst>
        </c:ser>
        <c:ser>
          <c:idx val="1"/>
          <c:order val="1"/>
          <c:tx>
            <c:strRef>
              <c:f>'Graphique 10'!$E$4</c:f>
              <c:strCache>
                <c:ptCount val="1"/>
                <c:pt idx="0">
                  <c:v>rachats supports en UC (éch. G.)</c:v>
                </c:pt>
              </c:strCache>
            </c:strRef>
          </c:tx>
          <c:spPr>
            <a:solidFill>
              <a:srgbClr val="FFCD2F"/>
            </a:solidFill>
            <a:ln>
              <a:noFill/>
            </a:ln>
            <a:effectLst/>
          </c:spPr>
          <c:invertIfNegative val="0"/>
          <c:cat>
            <c:numRef>
              <c:f>'Graphique 10'!$B$5:$B$671</c:f>
              <c:numCache>
                <c:formatCode>General</c:formatCode>
                <c:ptCount val="667"/>
                <c:pt idx="0">
                  <c:v>2011</c:v>
                </c:pt>
                <c:pt idx="41">
                  <c:v>2012</c:v>
                </c:pt>
                <c:pt idx="93">
                  <c:v>2013</c:v>
                </c:pt>
                <c:pt idx="145">
                  <c:v>2014</c:v>
                </c:pt>
                <c:pt idx="197">
                  <c:v>2015</c:v>
                </c:pt>
                <c:pt idx="250">
                  <c:v>2016</c:v>
                </c:pt>
                <c:pt idx="302">
                  <c:v>2017</c:v>
                </c:pt>
                <c:pt idx="354">
                  <c:v>2018</c:v>
                </c:pt>
                <c:pt idx="406">
                  <c:v>2019</c:v>
                </c:pt>
                <c:pt idx="458">
                  <c:v>2020</c:v>
                </c:pt>
                <c:pt idx="511">
                  <c:v>2021</c:v>
                </c:pt>
                <c:pt idx="563">
                  <c:v>2022</c:v>
                </c:pt>
                <c:pt idx="615">
                  <c:v>2023</c:v>
                </c:pt>
              </c:numCache>
            </c:numRef>
          </c:cat>
          <c:val>
            <c:numRef>
              <c:f>'Graphique 10'!$E$5:$E$671</c:f>
              <c:numCache>
                <c:formatCode>###\ ###\ ###\ ###\ ##0.0</c:formatCode>
                <c:ptCount val="667"/>
                <c:pt idx="0">
                  <c:v>2.3135441561852783</c:v>
                </c:pt>
                <c:pt idx="1">
                  <c:v>2.377386570245474</c:v>
                </c:pt>
                <c:pt idx="2">
                  <c:v>2.4138263129071591</c:v>
                </c:pt>
                <c:pt idx="3">
                  <c:v>2.3935082094086777</c:v>
                </c:pt>
                <c:pt idx="4">
                  <c:v>2.3579487905597376</c:v>
                </c:pt>
                <c:pt idx="5">
                  <c:v>2.3483295019031467</c:v>
                </c:pt>
                <c:pt idx="6">
                  <c:v>2.3467202947895003</c:v>
                </c:pt>
                <c:pt idx="7">
                  <c:v>2.3552700744704373</c:v>
                </c:pt>
                <c:pt idx="8">
                  <c:v>2.3449001748183416</c:v>
                </c:pt>
                <c:pt idx="9">
                  <c:v>2.3426148838994996</c:v>
                </c:pt>
                <c:pt idx="10">
                  <c:v>2.3144582666039764</c:v>
                </c:pt>
                <c:pt idx="11">
                  <c:v>2.30934515931347</c:v>
                </c:pt>
                <c:pt idx="12">
                  <c:v>2.2886585505492731</c:v>
                </c:pt>
                <c:pt idx="13">
                  <c:v>2.318082232509775</c:v>
                </c:pt>
                <c:pt idx="14">
                  <c:v>2.3479230910638598</c:v>
                </c:pt>
                <c:pt idx="15">
                  <c:v>2.3548207071125291</c:v>
                </c:pt>
                <c:pt idx="16">
                  <c:v>2.3209726559110631</c:v>
                </c:pt>
                <c:pt idx="17">
                  <c:v>2.3597003590973205</c:v>
                </c:pt>
                <c:pt idx="18">
                  <c:v>2.3937001319743292</c:v>
                </c:pt>
                <c:pt idx="19">
                  <c:v>2.362363001971393</c:v>
                </c:pt>
                <c:pt idx="20">
                  <c:v>2.3348177721035013</c:v>
                </c:pt>
                <c:pt idx="21">
                  <c:v>2.2792176252144012</c:v>
                </c:pt>
                <c:pt idx="22">
                  <c:v>2.2466308019553485</c:v>
                </c:pt>
                <c:pt idx="23">
                  <c:v>2.1933659869426179</c:v>
                </c:pt>
                <c:pt idx="24">
                  <c:v>2.1304318224463032</c:v>
                </c:pt>
                <c:pt idx="25">
                  <c:v>2.0677898732911792</c:v>
                </c:pt>
                <c:pt idx="26">
                  <c:v>2.0635504148836379</c:v>
                </c:pt>
                <c:pt idx="27">
                  <c:v>2.0949014589518793</c:v>
                </c:pt>
                <c:pt idx="28">
                  <c:v>2.1182397973663667</c:v>
                </c:pt>
                <c:pt idx="29">
                  <c:v>2.0954248844637142</c:v>
                </c:pt>
                <c:pt idx="30">
                  <c:v>2.0624366349344188</c:v>
                </c:pt>
                <c:pt idx="31">
                  <c:v>2.1267307947038625</c:v>
                </c:pt>
                <c:pt idx="32">
                  <c:v>2.1035011956985015</c:v>
                </c:pt>
                <c:pt idx="33">
                  <c:v>2.1284618665285207</c:v>
                </c:pt>
                <c:pt idx="34">
                  <c:v>2.25068803945137</c:v>
                </c:pt>
                <c:pt idx="35">
                  <c:v>2.4496777881641218</c:v>
                </c:pt>
                <c:pt idx="36">
                  <c:v>2.553737339969715</c:v>
                </c:pt>
                <c:pt idx="37">
                  <c:v>2.6896062123288798</c:v>
                </c:pt>
                <c:pt idx="38">
                  <c:v>2.7907096663658821</c:v>
                </c:pt>
                <c:pt idx="39">
                  <c:v>2.8101603009569733</c:v>
                </c:pt>
                <c:pt idx="40">
                  <c:v>2.9687195808448004</c:v>
                </c:pt>
                <c:pt idx="41">
                  <c:v>2.8927929402569088</c:v>
                </c:pt>
                <c:pt idx="42">
                  <c:v>2.9421345524812264</c:v>
                </c:pt>
                <c:pt idx="43">
                  <c:v>2.9225538685787904</c:v>
                </c:pt>
                <c:pt idx="44">
                  <c:v>3.013083838000008</c:v>
                </c:pt>
                <c:pt idx="45">
                  <c:v>3.0681289491025212</c:v>
                </c:pt>
                <c:pt idx="46">
                  <c:v>3.0277365724512091</c:v>
                </c:pt>
                <c:pt idx="47">
                  <c:v>2.9018044126272922</c:v>
                </c:pt>
                <c:pt idx="48">
                  <c:v>2.869660250409197</c:v>
                </c:pt>
                <c:pt idx="49">
                  <c:v>2.7717981140243046</c:v>
                </c:pt>
                <c:pt idx="50">
                  <c:v>2.7063517320949129</c:v>
                </c:pt>
                <c:pt idx="51">
                  <c:v>2.6501790898773203</c:v>
                </c:pt>
                <c:pt idx="52">
                  <c:v>2.5463190710063723</c:v>
                </c:pt>
                <c:pt idx="53">
                  <c:v>2.6475401050346345</c:v>
                </c:pt>
                <c:pt idx="54">
                  <c:v>2.593758938879831</c:v>
                </c:pt>
                <c:pt idx="55">
                  <c:v>2.5725460983305526</c:v>
                </c:pt>
                <c:pt idx="56">
                  <c:v>2.6328324490986916</c:v>
                </c:pt>
                <c:pt idx="57">
                  <c:v>2.6234981664331212</c:v>
                </c:pt>
                <c:pt idx="58">
                  <c:v>2.5659997946939819</c:v>
                </c:pt>
                <c:pt idx="59">
                  <c:v>2.5233445192613084</c:v>
                </c:pt>
                <c:pt idx="60">
                  <c:v>2.4828146578978578</c:v>
                </c:pt>
                <c:pt idx="61">
                  <c:v>2.5077790274629921</c:v>
                </c:pt>
                <c:pt idx="62">
                  <c:v>2.4458052086936153</c:v>
                </c:pt>
                <c:pt idx="63">
                  <c:v>2.4730617419920429</c:v>
                </c:pt>
                <c:pt idx="64">
                  <c:v>2.4864429004762547</c:v>
                </c:pt>
                <c:pt idx="65">
                  <c:v>2.4902729614526922</c:v>
                </c:pt>
                <c:pt idx="66">
                  <c:v>2.5358513341195739</c:v>
                </c:pt>
                <c:pt idx="67">
                  <c:v>2.5506396006408401</c:v>
                </c:pt>
                <c:pt idx="68">
                  <c:v>2.4635140827006623</c:v>
                </c:pt>
                <c:pt idx="69">
                  <c:v>2.4310782752003721</c:v>
                </c:pt>
                <c:pt idx="70">
                  <c:v>2.4561942389077762</c:v>
                </c:pt>
                <c:pt idx="71">
                  <c:v>2.4717577165474052</c:v>
                </c:pt>
                <c:pt idx="72">
                  <c:v>2.477994423773441</c:v>
                </c:pt>
                <c:pt idx="73">
                  <c:v>2.3668967636072207</c:v>
                </c:pt>
                <c:pt idx="74">
                  <c:v>2.3036555824798617</c:v>
                </c:pt>
                <c:pt idx="75">
                  <c:v>2.1969732286427552</c:v>
                </c:pt>
                <c:pt idx="76">
                  <c:v>2.0861127101821877</c:v>
                </c:pt>
                <c:pt idx="77">
                  <c:v>2.0194960175247054</c:v>
                </c:pt>
                <c:pt idx="78">
                  <c:v>1.9734128671966644</c:v>
                </c:pt>
                <c:pt idx="79">
                  <c:v>2.0109234447650408</c:v>
                </c:pt>
                <c:pt idx="80">
                  <c:v>1.9799543481956086</c:v>
                </c:pt>
                <c:pt idx="81">
                  <c:v>1.9737324289290377</c:v>
                </c:pt>
                <c:pt idx="82">
                  <c:v>1.9683389479613698</c:v>
                </c:pt>
                <c:pt idx="83">
                  <c:v>1.9669693794636065</c:v>
                </c:pt>
                <c:pt idx="84">
                  <c:v>1.9693130723908605</c:v>
                </c:pt>
                <c:pt idx="85">
                  <c:v>2.0572281977489966</c:v>
                </c:pt>
                <c:pt idx="86">
                  <c:v>2.1366625908507086</c:v>
                </c:pt>
                <c:pt idx="87">
                  <c:v>2.2053199657070199</c:v>
                </c:pt>
                <c:pt idx="88">
                  <c:v>2.2866321832953935</c:v>
                </c:pt>
                <c:pt idx="89">
                  <c:v>2.3439905321343595</c:v>
                </c:pt>
                <c:pt idx="90">
                  <c:v>2.4129806720386346</c:v>
                </c:pt>
                <c:pt idx="91">
                  <c:v>2.5103499612650215</c:v>
                </c:pt>
                <c:pt idx="92">
                  <c:v>2.5013997061554836</c:v>
                </c:pt>
                <c:pt idx="93">
                  <c:v>2.4349368414112496</c:v>
                </c:pt>
                <c:pt idx="94">
                  <c:v>2.3870869602788156</c:v>
                </c:pt>
                <c:pt idx="95">
                  <c:v>2.3462839552619608</c:v>
                </c:pt>
                <c:pt idx="96">
                  <c:v>2.3271051911640894</c:v>
                </c:pt>
                <c:pt idx="97">
                  <c:v>2.2902560010995194</c:v>
                </c:pt>
                <c:pt idx="98">
                  <c:v>2.2917016298477884</c:v>
                </c:pt>
                <c:pt idx="99">
                  <c:v>2.2838151607855997</c:v>
                </c:pt>
                <c:pt idx="100">
                  <c:v>2.2460254565913056</c:v>
                </c:pt>
                <c:pt idx="101">
                  <c:v>2.2029066041775471</c:v>
                </c:pt>
                <c:pt idx="102">
                  <c:v>2.1103432351160909</c:v>
                </c:pt>
                <c:pt idx="103">
                  <c:v>1.9443461309401684</c:v>
                </c:pt>
                <c:pt idx="104">
                  <c:v>1.9420975130625167</c:v>
                </c:pt>
                <c:pt idx="105">
                  <c:v>1.9859261551947021</c:v>
                </c:pt>
                <c:pt idx="106">
                  <c:v>2.0151417323563567</c:v>
                </c:pt>
                <c:pt idx="107">
                  <c:v>2.0408668507407879</c:v>
                </c:pt>
                <c:pt idx="108">
                  <c:v>2.0684706425950776</c:v>
                </c:pt>
                <c:pt idx="109">
                  <c:v>2.0718109897299182</c:v>
                </c:pt>
                <c:pt idx="110">
                  <c:v>2.0047157185834323</c:v>
                </c:pt>
                <c:pt idx="111">
                  <c:v>1.9260937497064121</c:v>
                </c:pt>
                <c:pt idx="112">
                  <c:v>1.9054089689360267</c:v>
                </c:pt>
                <c:pt idx="113">
                  <c:v>1.8771526252353756</c:v>
                </c:pt>
                <c:pt idx="114">
                  <c:v>1.9044397753675371</c:v>
                </c:pt>
                <c:pt idx="115">
                  <c:v>1.9480877670988928</c:v>
                </c:pt>
                <c:pt idx="116">
                  <c:v>1.986744457157116</c:v>
                </c:pt>
                <c:pt idx="117">
                  <c:v>2.0042519111863819</c:v>
                </c:pt>
                <c:pt idx="118">
                  <c:v>2.0368284348928398</c:v>
                </c:pt>
                <c:pt idx="119">
                  <c:v>2.0236804017981749</c:v>
                </c:pt>
                <c:pt idx="120">
                  <c:v>2.0087104601320585</c:v>
                </c:pt>
                <c:pt idx="121">
                  <c:v>2.0225555893006333</c:v>
                </c:pt>
                <c:pt idx="122">
                  <c:v>2.0485431784818631</c:v>
                </c:pt>
                <c:pt idx="123">
                  <c:v>2.1012589140541817</c:v>
                </c:pt>
                <c:pt idx="124">
                  <c:v>2.0926788460954029</c:v>
                </c:pt>
                <c:pt idx="125">
                  <c:v>2.0377339119115958</c:v>
                </c:pt>
                <c:pt idx="126">
                  <c:v>1.9642304633442795</c:v>
                </c:pt>
                <c:pt idx="127">
                  <c:v>1.8621515732659073</c:v>
                </c:pt>
                <c:pt idx="128">
                  <c:v>1.7784747327381982</c:v>
                </c:pt>
                <c:pt idx="129">
                  <c:v>1.7397202632228144</c:v>
                </c:pt>
                <c:pt idx="130">
                  <c:v>1.7379437593797709</c:v>
                </c:pt>
                <c:pt idx="131">
                  <c:v>1.7796230124257184</c:v>
                </c:pt>
                <c:pt idx="132">
                  <c:v>1.7783048020077488</c:v>
                </c:pt>
                <c:pt idx="133">
                  <c:v>1.7832565020638091</c:v>
                </c:pt>
                <c:pt idx="134">
                  <c:v>1.8151726809152784</c:v>
                </c:pt>
                <c:pt idx="135">
                  <c:v>1.8366282067504112</c:v>
                </c:pt>
                <c:pt idx="136">
                  <c:v>1.8373896159035963</c:v>
                </c:pt>
                <c:pt idx="137">
                  <c:v>1.9163479267908192</c:v>
                </c:pt>
                <c:pt idx="138">
                  <c:v>1.9740993744254149</c:v>
                </c:pt>
                <c:pt idx="139">
                  <c:v>2.0649431935970042</c:v>
                </c:pt>
                <c:pt idx="140">
                  <c:v>2.1731333056996096</c:v>
                </c:pt>
                <c:pt idx="141">
                  <c:v>2.281053079720917</c:v>
                </c:pt>
                <c:pt idx="142">
                  <c:v>2.3755227844301872</c:v>
                </c:pt>
                <c:pt idx="143">
                  <c:v>2.4526152334358562</c:v>
                </c:pt>
                <c:pt idx="144">
                  <c:v>2.4440111873969763</c:v>
                </c:pt>
                <c:pt idx="145">
                  <c:v>2.3384089792947846</c:v>
                </c:pt>
                <c:pt idx="146">
                  <c:v>2.2527793544649466</c:v>
                </c:pt>
                <c:pt idx="147">
                  <c:v>2.2166153545187859</c:v>
                </c:pt>
                <c:pt idx="148">
                  <c:v>2.2344304494722662</c:v>
                </c:pt>
                <c:pt idx="149">
                  <c:v>2.2406588384327999</c:v>
                </c:pt>
                <c:pt idx="150">
                  <c:v>2.2502565245483215</c:v>
                </c:pt>
                <c:pt idx="151">
                  <c:v>2.2114458925815113</c:v>
                </c:pt>
                <c:pt idx="152">
                  <c:v>2.1572153571556494</c:v>
                </c:pt>
                <c:pt idx="153">
                  <c:v>2.1009017810336736</c:v>
                </c:pt>
                <c:pt idx="154">
                  <c:v>1.9698290797135209</c:v>
                </c:pt>
                <c:pt idx="155">
                  <c:v>1.8497245405129048</c:v>
                </c:pt>
                <c:pt idx="156">
                  <c:v>1.8552936266057625</c:v>
                </c:pt>
                <c:pt idx="157">
                  <c:v>1.9485413729259136</c:v>
                </c:pt>
                <c:pt idx="158">
                  <c:v>2.0043370793562283</c:v>
                </c:pt>
                <c:pt idx="159">
                  <c:v>2.0487586540761158</c:v>
                </c:pt>
                <c:pt idx="160">
                  <c:v>2.049589310548571</c:v>
                </c:pt>
                <c:pt idx="161">
                  <c:v>2.017076674709982</c:v>
                </c:pt>
                <c:pt idx="162">
                  <c:v>1.962131930582774</c:v>
                </c:pt>
                <c:pt idx="163">
                  <c:v>1.906377845885846</c:v>
                </c:pt>
                <c:pt idx="164">
                  <c:v>1.9111957656416385</c:v>
                </c:pt>
                <c:pt idx="165">
                  <c:v>1.908841398184876</c:v>
                </c:pt>
                <c:pt idx="166">
                  <c:v>1.9442528501476328</c:v>
                </c:pt>
                <c:pt idx="167">
                  <c:v>2.0023897398255164</c:v>
                </c:pt>
                <c:pt idx="168">
                  <c:v>1.9953155113661325</c:v>
                </c:pt>
                <c:pt idx="169">
                  <c:v>2.0389425031417465</c:v>
                </c:pt>
                <c:pt idx="170">
                  <c:v>2.0660918074624597</c:v>
                </c:pt>
                <c:pt idx="171">
                  <c:v>2.0222274917411469</c:v>
                </c:pt>
                <c:pt idx="172">
                  <c:v>2.026475074229098</c:v>
                </c:pt>
                <c:pt idx="173">
                  <c:v>2.0426881284423635</c:v>
                </c:pt>
                <c:pt idx="174">
                  <c:v>2.0957185720573275</c:v>
                </c:pt>
                <c:pt idx="175">
                  <c:v>2.1535140863035203</c:v>
                </c:pt>
                <c:pt idx="176">
                  <c:v>2.1245486155746494</c:v>
                </c:pt>
                <c:pt idx="177">
                  <c:v>2.0412143031010479</c:v>
                </c:pt>
                <c:pt idx="178">
                  <c:v>1.9524495381355143</c:v>
                </c:pt>
                <c:pt idx="179">
                  <c:v>1.8577460601772573</c:v>
                </c:pt>
                <c:pt idx="180">
                  <c:v>1.8501400098761083</c:v>
                </c:pt>
                <c:pt idx="181">
                  <c:v>1.8091308780008237</c:v>
                </c:pt>
                <c:pt idx="182">
                  <c:v>1.7586642623611688</c:v>
                </c:pt>
                <c:pt idx="183">
                  <c:v>1.776118230893508</c:v>
                </c:pt>
                <c:pt idx="184">
                  <c:v>1.7605573394470742</c:v>
                </c:pt>
                <c:pt idx="185">
                  <c:v>1.7571832474028632</c:v>
                </c:pt>
                <c:pt idx="186">
                  <c:v>1.7268585359779978</c:v>
                </c:pt>
                <c:pt idx="187">
                  <c:v>1.7218535941113113</c:v>
                </c:pt>
                <c:pt idx="188">
                  <c:v>1.7322637886739956</c:v>
                </c:pt>
                <c:pt idx="189">
                  <c:v>1.7980111544683508</c:v>
                </c:pt>
                <c:pt idx="190">
                  <c:v>1.819528503438834</c:v>
                </c:pt>
                <c:pt idx="191">
                  <c:v>1.8556658986836501</c:v>
                </c:pt>
                <c:pt idx="192">
                  <c:v>1.8887288820182744</c:v>
                </c:pt>
                <c:pt idx="193">
                  <c:v>1.9149024800451255</c:v>
                </c:pt>
                <c:pt idx="194">
                  <c:v>1.9544893113091348</c:v>
                </c:pt>
                <c:pt idx="195">
                  <c:v>2.0162858785333779</c:v>
                </c:pt>
                <c:pt idx="196">
                  <c:v>2.0103127338056126</c:v>
                </c:pt>
                <c:pt idx="197">
                  <c:v>1.9404017448291611</c:v>
                </c:pt>
                <c:pt idx="198">
                  <c:v>1.9375382931816889</c:v>
                </c:pt>
                <c:pt idx="199">
                  <c:v>1.9183151999619461</c:v>
                </c:pt>
                <c:pt idx="200">
                  <c:v>1.9359228551433603</c:v>
                </c:pt>
                <c:pt idx="201">
                  <c:v>1.9424543202509172</c:v>
                </c:pt>
                <c:pt idx="202">
                  <c:v>2.0060143229058167</c:v>
                </c:pt>
                <c:pt idx="203">
                  <c:v>2.0316652463332541</c:v>
                </c:pt>
                <c:pt idx="204">
                  <c:v>2.0200081241617913</c:v>
                </c:pt>
                <c:pt idx="205">
                  <c:v>2.002094425627678</c:v>
                </c:pt>
                <c:pt idx="206">
                  <c:v>2.0113234190766733</c:v>
                </c:pt>
                <c:pt idx="207">
                  <c:v>1.9603704884697262</c:v>
                </c:pt>
                <c:pt idx="208">
                  <c:v>1.9893360876146657</c:v>
                </c:pt>
                <c:pt idx="209">
                  <c:v>2.0802103105487135</c:v>
                </c:pt>
                <c:pt idx="210">
                  <c:v>2.1063118287114553</c:v>
                </c:pt>
                <c:pt idx="211">
                  <c:v>2.1261556289097117</c:v>
                </c:pt>
                <c:pt idx="212">
                  <c:v>2.1232443747358829</c:v>
                </c:pt>
                <c:pt idx="213">
                  <c:v>2.1515930236976657</c:v>
                </c:pt>
                <c:pt idx="214">
                  <c:v>2.1272097010339945</c:v>
                </c:pt>
                <c:pt idx="215">
                  <c:v>2.093662671955697</c:v>
                </c:pt>
                <c:pt idx="216">
                  <c:v>2.0825852862960414</c:v>
                </c:pt>
                <c:pt idx="217">
                  <c:v>2.1244569386328713</c:v>
                </c:pt>
                <c:pt idx="218">
                  <c:v>2.122434022782564</c:v>
                </c:pt>
                <c:pt idx="219">
                  <c:v>2.1601918342933502</c:v>
                </c:pt>
                <c:pt idx="220">
                  <c:v>2.1776425686902949</c:v>
                </c:pt>
                <c:pt idx="221">
                  <c:v>2.1791499056829435</c:v>
                </c:pt>
                <c:pt idx="222">
                  <c:v>2.2147270327364548</c:v>
                </c:pt>
                <c:pt idx="223">
                  <c:v>2.2165379899613167</c:v>
                </c:pt>
                <c:pt idx="224">
                  <c:v>2.2095641575185976</c:v>
                </c:pt>
                <c:pt idx="225">
                  <c:v>2.1378322466462389</c:v>
                </c:pt>
                <c:pt idx="226">
                  <c:v>2.1527825490940025</c:v>
                </c:pt>
                <c:pt idx="227">
                  <c:v>2.1730797990467829</c:v>
                </c:pt>
                <c:pt idx="228">
                  <c:v>2.1558494056407018</c:v>
                </c:pt>
                <c:pt idx="229">
                  <c:v>2.0788256430952585</c:v>
                </c:pt>
                <c:pt idx="230">
                  <c:v>1.9958898077462091</c:v>
                </c:pt>
                <c:pt idx="231">
                  <c:v>1.8852318173875615</c:v>
                </c:pt>
                <c:pt idx="232">
                  <c:v>1.8221036944087028</c:v>
                </c:pt>
                <c:pt idx="233">
                  <c:v>1.7751392061158535</c:v>
                </c:pt>
                <c:pt idx="234">
                  <c:v>1.7144447847791147</c:v>
                </c:pt>
                <c:pt idx="235">
                  <c:v>1.6988750768928089</c:v>
                </c:pt>
                <c:pt idx="236">
                  <c:v>1.6795879215415552</c:v>
                </c:pt>
                <c:pt idx="237">
                  <c:v>1.7179062618274896</c:v>
                </c:pt>
                <c:pt idx="238">
                  <c:v>1.7091147136428653</c:v>
                </c:pt>
                <c:pt idx="239">
                  <c:v>1.6969417288607982</c:v>
                </c:pt>
                <c:pt idx="240">
                  <c:v>1.7099023609452557</c:v>
                </c:pt>
                <c:pt idx="241">
                  <c:v>1.7576089131323476</c:v>
                </c:pt>
                <c:pt idx="242">
                  <c:v>1.7868053597093381</c:v>
                </c:pt>
                <c:pt idx="243">
                  <c:v>1.8578779367581564</c:v>
                </c:pt>
                <c:pt idx="244">
                  <c:v>1.9039484537047493</c:v>
                </c:pt>
                <c:pt idx="245">
                  <c:v>1.9826654210740651</c:v>
                </c:pt>
                <c:pt idx="246">
                  <c:v>2.0310770910222868</c:v>
                </c:pt>
                <c:pt idx="247">
                  <c:v>2.1101807373267571</c:v>
                </c:pt>
                <c:pt idx="248">
                  <c:v>2.1140424520302092</c:v>
                </c:pt>
                <c:pt idx="249">
                  <c:v>2.0751581040436355</c:v>
                </c:pt>
                <c:pt idx="250">
                  <c:v>1.9923893149665719</c:v>
                </c:pt>
                <c:pt idx="251">
                  <c:v>2.0122263968005938</c:v>
                </c:pt>
                <c:pt idx="252">
                  <c:v>2.0110077220205032</c:v>
                </c:pt>
                <c:pt idx="253">
                  <c:v>1.9959731407109464</c:v>
                </c:pt>
                <c:pt idx="254">
                  <c:v>2.0212939108046952</c:v>
                </c:pt>
                <c:pt idx="255">
                  <c:v>2.0275374877159851</c:v>
                </c:pt>
                <c:pt idx="256">
                  <c:v>2.0051205705134185</c:v>
                </c:pt>
                <c:pt idx="257">
                  <c:v>1.9552340201191416</c:v>
                </c:pt>
                <c:pt idx="258">
                  <c:v>1.9363128677669326</c:v>
                </c:pt>
                <c:pt idx="259">
                  <c:v>1.8872669031290816</c:v>
                </c:pt>
                <c:pt idx="260">
                  <c:v>1.9299025518061839</c:v>
                </c:pt>
                <c:pt idx="261">
                  <c:v>1.9757600070482597</c:v>
                </c:pt>
                <c:pt idx="262">
                  <c:v>2.0336454460050013</c:v>
                </c:pt>
                <c:pt idx="263">
                  <c:v>2.0536984971008221</c:v>
                </c:pt>
                <c:pt idx="264">
                  <c:v>2.0613238173995101</c:v>
                </c:pt>
                <c:pt idx="265">
                  <c:v>2.0362533197594748</c:v>
                </c:pt>
                <c:pt idx="266">
                  <c:v>2.0844228878756432</c:v>
                </c:pt>
                <c:pt idx="267">
                  <c:v>2.0293137445473084</c:v>
                </c:pt>
                <c:pt idx="268">
                  <c:v>2.0723286237689078</c:v>
                </c:pt>
                <c:pt idx="269">
                  <c:v>2.0674926998084668</c:v>
                </c:pt>
                <c:pt idx="270">
                  <c:v>2.0701706903076245</c:v>
                </c:pt>
                <c:pt idx="271">
                  <c:v>2.0936139712483053</c:v>
                </c:pt>
                <c:pt idx="272">
                  <c:v>2.0978698761508632</c:v>
                </c:pt>
                <c:pt idx="273">
                  <c:v>2.1325839719433208</c:v>
                </c:pt>
                <c:pt idx="274">
                  <c:v>2.1871300229777209</c:v>
                </c:pt>
                <c:pt idx="275">
                  <c:v>2.1803973813880373</c:v>
                </c:pt>
                <c:pt idx="276">
                  <c:v>2.2023352824697002</c:v>
                </c:pt>
                <c:pt idx="277">
                  <c:v>2.1927495422743979</c:v>
                </c:pt>
                <c:pt idx="278">
                  <c:v>2.1508278747701226</c:v>
                </c:pt>
                <c:pt idx="279">
                  <c:v>2.2198452020437807</c:v>
                </c:pt>
                <c:pt idx="280">
                  <c:v>2.1685806182192287</c:v>
                </c:pt>
                <c:pt idx="281">
                  <c:v>2.1442860501377448</c:v>
                </c:pt>
                <c:pt idx="282">
                  <c:v>2.0554400581884837</c:v>
                </c:pt>
                <c:pt idx="283">
                  <c:v>1.9715340182596148</c:v>
                </c:pt>
                <c:pt idx="284">
                  <c:v>1.9120244266373527</c:v>
                </c:pt>
                <c:pt idx="285">
                  <c:v>1.8545862859211977</c:v>
                </c:pt>
                <c:pt idx="286">
                  <c:v>1.8276973311857472</c:v>
                </c:pt>
                <c:pt idx="287">
                  <c:v>1.8192910663639368</c:v>
                </c:pt>
                <c:pt idx="288">
                  <c:v>1.8010022458009531</c:v>
                </c:pt>
                <c:pt idx="289">
                  <c:v>1.8344222583746257</c:v>
                </c:pt>
                <c:pt idx="290">
                  <c:v>1.8560782133937497</c:v>
                </c:pt>
                <c:pt idx="291">
                  <c:v>1.8502408647273325</c:v>
                </c:pt>
                <c:pt idx="292">
                  <c:v>1.8922603828179247</c:v>
                </c:pt>
                <c:pt idx="293">
                  <c:v>1.9137421922863254</c:v>
                </c:pt>
                <c:pt idx="294">
                  <c:v>1.985477968822785</c:v>
                </c:pt>
                <c:pt idx="295">
                  <c:v>2.0878320755378033</c:v>
                </c:pt>
                <c:pt idx="296">
                  <c:v>2.1552936346463012</c:v>
                </c:pt>
                <c:pt idx="297">
                  <c:v>2.2303258725268176</c:v>
                </c:pt>
                <c:pt idx="298">
                  <c:v>2.3013180419150343</c:v>
                </c:pt>
                <c:pt idx="299">
                  <c:v>2.3756754312670703</c:v>
                </c:pt>
                <c:pt idx="300">
                  <c:v>2.4611558127074598</c:v>
                </c:pt>
                <c:pt idx="301">
                  <c:v>2.4651200579409456</c:v>
                </c:pt>
                <c:pt idx="302">
                  <c:v>2.3997266181295256</c:v>
                </c:pt>
                <c:pt idx="303">
                  <c:v>2.4035432111911792</c:v>
                </c:pt>
                <c:pt idx="304">
                  <c:v>2.4127909627451727</c:v>
                </c:pt>
                <c:pt idx="305">
                  <c:v>2.4650081135920394</c:v>
                </c:pt>
                <c:pt idx="306">
                  <c:v>2.5361120376608088</c:v>
                </c:pt>
                <c:pt idx="307">
                  <c:v>2.5391715781695647</c:v>
                </c:pt>
                <c:pt idx="308">
                  <c:v>2.546522361543933</c:v>
                </c:pt>
                <c:pt idx="309">
                  <c:v>2.5244724944846193</c:v>
                </c:pt>
                <c:pt idx="310">
                  <c:v>2.5298949530010328</c:v>
                </c:pt>
                <c:pt idx="311">
                  <c:v>2.511269624517007</c:v>
                </c:pt>
                <c:pt idx="312">
                  <c:v>2.4668884508255022</c:v>
                </c:pt>
                <c:pt idx="313">
                  <c:v>2.5275627162625263</c:v>
                </c:pt>
                <c:pt idx="314">
                  <c:v>2.6815287464632176</c:v>
                </c:pt>
                <c:pt idx="315">
                  <c:v>2.7648526389492294</c:v>
                </c:pt>
                <c:pt idx="316">
                  <c:v>2.7861117656948418</c:v>
                </c:pt>
                <c:pt idx="317">
                  <c:v>2.7837611868355521</c:v>
                </c:pt>
                <c:pt idx="318">
                  <c:v>2.837208656053313</c:v>
                </c:pt>
                <c:pt idx="319">
                  <c:v>2.8261088193439745</c:v>
                </c:pt>
                <c:pt idx="320">
                  <c:v>2.8288535136310928</c:v>
                </c:pt>
                <c:pt idx="321">
                  <c:v>2.8528498763244796</c:v>
                </c:pt>
                <c:pt idx="322">
                  <c:v>2.7921516682823202</c:v>
                </c:pt>
                <c:pt idx="323">
                  <c:v>2.8070670665125284</c:v>
                </c:pt>
                <c:pt idx="324">
                  <c:v>2.8170694181274856</c:v>
                </c:pt>
                <c:pt idx="325">
                  <c:v>2.7926651090971428</c:v>
                </c:pt>
                <c:pt idx="326">
                  <c:v>2.7275461885449555</c:v>
                </c:pt>
                <c:pt idx="327">
                  <c:v>2.6862474993405043</c:v>
                </c:pt>
                <c:pt idx="328">
                  <c:v>2.6313797263599823</c:v>
                </c:pt>
                <c:pt idx="329">
                  <c:v>2.5988706305349139</c:v>
                </c:pt>
                <c:pt idx="330">
                  <c:v>2.526380498900469</c:v>
                </c:pt>
                <c:pt idx="331">
                  <c:v>2.5105381960152524</c:v>
                </c:pt>
                <c:pt idx="332">
                  <c:v>2.4877687315495693</c:v>
                </c:pt>
                <c:pt idx="333">
                  <c:v>2.4064510295097206</c:v>
                </c:pt>
                <c:pt idx="334">
                  <c:v>2.3347810216731437</c:v>
                </c:pt>
                <c:pt idx="335">
                  <c:v>2.2171911358854537</c:v>
                </c:pt>
                <c:pt idx="336">
                  <c:v>2.1526522088173023</c:v>
                </c:pt>
                <c:pt idx="337">
                  <c:v>2.1076768682224101</c:v>
                </c:pt>
                <c:pt idx="338">
                  <c:v>2.0765103633194939</c:v>
                </c:pt>
                <c:pt idx="339">
                  <c:v>2.0614052563798868</c:v>
                </c:pt>
                <c:pt idx="340">
                  <c:v>2.1240474052032829</c:v>
                </c:pt>
                <c:pt idx="341">
                  <c:v>2.1270384849841024</c:v>
                </c:pt>
                <c:pt idx="342">
                  <c:v>2.1711343574081448</c:v>
                </c:pt>
                <c:pt idx="343">
                  <c:v>2.1654222755829382</c:v>
                </c:pt>
                <c:pt idx="344">
                  <c:v>2.2105639533034305</c:v>
                </c:pt>
                <c:pt idx="345">
                  <c:v>2.2497533764744642</c:v>
                </c:pt>
                <c:pt idx="346">
                  <c:v>2.3506015271001561</c:v>
                </c:pt>
                <c:pt idx="347">
                  <c:v>2.4419831252260793</c:v>
                </c:pt>
                <c:pt idx="348">
                  <c:v>2.5102324352659164</c:v>
                </c:pt>
                <c:pt idx="349">
                  <c:v>2.6174842712036299</c:v>
                </c:pt>
                <c:pt idx="350">
                  <c:v>2.6956802173212426</c:v>
                </c:pt>
                <c:pt idx="351">
                  <c:v>2.731499594868064</c:v>
                </c:pt>
                <c:pt idx="352">
                  <c:v>2.7506680703433806</c:v>
                </c:pt>
                <c:pt idx="353">
                  <c:v>2.8039158130132424</c:v>
                </c:pt>
                <c:pt idx="354">
                  <c:v>2.6462534311754915</c:v>
                </c:pt>
                <c:pt idx="355">
                  <c:v>2.6420127725875591</c:v>
                </c:pt>
                <c:pt idx="356">
                  <c:v>2.6062397169900215</c:v>
                </c:pt>
                <c:pt idx="357">
                  <c:v>2.6373139592683246</c:v>
                </c:pt>
                <c:pt idx="358">
                  <c:v>2.6515937776442473</c:v>
                </c:pt>
                <c:pt idx="359">
                  <c:v>2.6321888279879744</c:v>
                </c:pt>
                <c:pt idx="360">
                  <c:v>2.6831910299507604</c:v>
                </c:pt>
                <c:pt idx="361">
                  <c:v>2.642964021333877</c:v>
                </c:pt>
                <c:pt idx="362">
                  <c:v>2.6206305819561324</c:v>
                </c:pt>
                <c:pt idx="363">
                  <c:v>2.571552171438424</c:v>
                </c:pt>
                <c:pt idx="364">
                  <c:v>2.5448362224046885</c:v>
                </c:pt>
                <c:pt idx="365">
                  <c:v>2.520187662953616</c:v>
                </c:pt>
                <c:pt idx="366">
                  <c:v>2.6249644401412815</c:v>
                </c:pt>
                <c:pt idx="367">
                  <c:v>2.6130500007036654</c:v>
                </c:pt>
                <c:pt idx="368">
                  <c:v>2.6491829562521412</c:v>
                </c:pt>
                <c:pt idx="369">
                  <c:v>2.6554744979391933</c:v>
                </c:pt>
                <c:pt idx="370">
                  <c:v>2.6750467443018557</c:v>
                </c:pt>
                <c:pt idx="371">
                  <c:v>2.6326139873188357</c:v>
                </c:pt>
                <c:pt idx="372">
                  <c:v>2.4984841624610192</c:v>
                </c:pt>
                <c:pt idx="373">
                  <c:v>2.4850482600504651</c:v>
                </c:pt>
                <c:pt idx="374">
                  <c:v>2.427705776332048</c:v>
                </c:pt>
                <c:pt idx="375">
                  <c:v>2.4867315712050249</c:v>
                </c:pt>
                <c:pt idx="376">
                  <c:v>2.5025034116002551</c:v>
                </c:pt>
                <c:pt idx="377">
                  <c:v>2.5618152447478835</c:v>
                </c:pt>
                <c:pt idx="378">
                  <c:v>2.566637989738318</c:v>
                </c:pt>
                <c:pt idx="379">
                  <c:v>2.6689620412836392</c:v>
                </c:pt>
                <c:pt idx="380">
                  <c:v>2.6173972727825596</c:v>
                </c:pt>
                <c:pt idx="381">
                  <c:v>2.6318518157231847</c:v>
                </c:pt>
                <c:pt idx="382">
                  <c:v>2.5917325385387846</c:v>
                </c:pt>
                <c:pt idx="383">
                  <c:v>2.6454869862948871</c:v>
                </c:pt>
                <c:pt idx="384">
                  <c:v>2.7348652995083014</c:v>
                </c:pt>
                <c:pt idx="385">
                  <c:v>2.7002466669521201</c:v>
                </c:pt>
                <c:pt idx="386">
                  <c:v>2.6529787882682552</c:v>
                </c:pt>
                <c:pt idx="387">
                  <c:v>2.5359021612995272</c:v>
                </c:pt>
                <c:pt idx="388">
                  <c:v>2.4522162931570501</c:v>
                </c:pt>
                <c:pt idx="389">
                  <c:v>2.374726204859078</c:v>
                </c:pt>
                <c:pt idx="390">
                  <c:v>2.3896218102979283</c:v>
                </c:pt>
                <c:pt idx="391">
                  <c:v>2.331954548435986</c:v>
                </c:pt>
                <c:pt idx="392">
                  <c:v>2.3961939032453268</c:v>
                </c:pt>
                <c:pt idx="393">
                  <c:v>2.4057426502694588</c:v>
                </c:pt>
                <c:pt idx="394">
                  <c:v>2.4243405631037374</c:v>
                </c:pt>
                <c:pt idx="395">
                  <c:v>2.4486901780475518</c:v>
                </c:pt>
                <c:pt idx="396">
                  <c:v>2.451673792403759</c:v>
                </c:pt>
                <c:pt idx="397">
                  <c:v>2.4458117259330976</c:v>
                </c:pt>
                <c:pt idx="398">
                  <c:v>2.52635947951386</c:v>
                </c:pt>
                <c:pt idx="399">
                  <c:v>2.5918310773587878</c:v>
                </c:pt>
                <c:pt idx="400">
                  <c:v>2.6440479212691597</c:v>
                </c:pt>
                <c:pt idx="401">
                  <c:v>2.7108855824714473</c:v>
                </c:pt>
                <c:pt idx="402">
                  <c:v>2.7424158583576137</c:v>
                </c:pt>
                <c:pt idx="403">
                  <c:v>2.7900915012078236</c:v>
                </c:pt>
                <c:pt idx="404">
                  <c:v>2.8046607198211984</c:v>
                </c:pt>
                <c:pt idx="405">
                  <c:v>2.7446660466721213</c:v>
                </c:pt>
                <c:pt idx="406">
                  <c:v>2.6262296199125204</c:v>
                </c:pt>
                <c:pt idx="407">
                  <c:v>2.5915024920449192</c:v>
                </c:pt>
                <c:pt idx="408">
                  <c:v>2.6078955050246111</c:v>
                </c:pt>
                <c:pt idx="409">
                  <c:v>2.6471619894559515</c:v>
                </c:pt>
                <c:pt idx="410">
                  <c:v>2.6787931619400056</c:v>
                </c:pt>
                <c:pt idx="411">
                  <c:v>2.7038358044866051</c:v>
                </c:pt>
                <c:pt idx="412">
                  <c:v>2.7210110355399615</c:v>
                </c:pt>
                <c:pt idx="413">
                  <c:v>2.7058442133148168</c:v>
                </c:pt>
                <c:pt idx="414">
                  <c:v>2.7282881185428152</c:v>
                </c:pt>
                <c:pt idx="415">
                  <c:v>2.7005868478506883</c:v>
                </c:pt>
                <c:pt idx="416">
                  <c:v>2.6860362168852254</c:v>
                </c:pt>
                <c:pt idx="417">
                  <c:v>2.7273197259405033</c:v>
                </c:pt>
                <c:pt idx="418">
                  <c:v>2.9455978122602202</c:v>
                </c:pt>
                <c:pt idx="419">
                  <c:v>2.9912333675947691</c:v>
                </c:pt>
                <c:pt idx="420">
                  <c:v>3.0361083084596809</c:v>
                </c:pt>
                <c:pt idx="421">
                  <c:v>3.0616331075260912</c:v>
                </c:pt>
                <c:pt idx="422">
                  <c:v>3.0457206463153699</c:v>
                </c:pt>
                <c:pt idx="423">
                  <c:v>3.0443587169284565</c:v>
                </c:pt>
                <c:pt idx="424">
                  <c:v>3.0369225326839153</c:v>
                </c:pt>
                <c:pt idx="425">
                  <c:v>3.0702109257853833</c:v>
                </c:pt>
                <c:pt idx="426">
                  <c:v>3.0648452538166158</c:v>
                </c:pt>
                <c:pt idx="427">
                  <c:v>3.0351018351597427</c:v>
                </c:pt>
                <c:pt idx="428">
                  <c:v>3.0407678693982771</c:v>
                </c:pt>
                <c:pt idx="429">
                  <c:v>3.0409029412823627</c:v>
                </c:pt>
                <c:pt idx="430">
                  <c:v>2.9637926481751453</c:v>
                </c:pt>
                <c:pt idx="431">
                  <c:v>2.9900842312998037</c:v>
                </c:pt>
                <c:pt idx="432">
                  <c:v>2.9327284880526716</c:v>
                </c:pt>
                <c:pt idx="433">
                  <c:v>2.9592919761495757</c:v>
                </c:pt>
                <c:pt idx="434">
                  <c:v>3.072731389116298</c:v>
                </c:pt>
                <c:pt idx="435">
                  <c:v>3.0950607948664501</c:v>
                </c:pt>
                <c:pt idx="436">
                  <c:v>3.1061086739412138</c:v>
                </c:pt>
                <c:pt idx="437">
                  <c:v>3.0626156882879596</c:v>
                </c:pt>
                <c:pt idx="438">
                  <c:v>2.9369650497449538</c:v>
                </c:pt>
                <c:pt idx="439">
                  <c:v>2.8863491674264687</c:v>
                </c:pt>
                <c:pt idx="440">
                  <c:v>2.8386589541835265</c:v>
                </c:pt>
                <c:pt idx="441">
                  <c:v>2.7714137774957757</c:v>
                </c:pt>
                <c:pt idx="442">
                  <c:v>2.7623228172657175</c:v>
                </c:pt>
                <c:pt idx="443">
                  <c:v>2.7311632814930418</c:v>
                </c:pt>
                <c:pt idx="444">
                  <c:v>2.732785787161625</c:v>
                </c:pt>
                <c:pt idx="445">
                  <c:v>2.7084004055058575</c:v>
                </c:pt>
                <c:pt idx="446">
                  <c:v>2.6405878076840019</c:v>
                </c:pt>
                <c:pt idx="447">
                  <c:v>2.6410911229182226</c:v>
                </c:pt>
                <c:pt idx="448">
                  <c:v>2.6490140623414566</c:v>
                </c:pt>
                <c:pt idx="449">
                  <c:v>2.6535780690303317</c:v>
                </c:pt>
                <c:pt idx="450">
                  <c:v>2.7362505107661805</c:v>
                </c:pt>
                <c:pt idx="451">
                  <c:v>2.8207307160557051</c:v>
                </c:pt>
                <c:pt idx="452">
                  <c:v>2.8655103398418773</c:v>
                </c:pt>
                <c:pt idx="453">
                  <c:v>2.990906558968808</c:v>
                </c:pt>
                <c:pt idx="454">
                  <c:v>3.048033704132926</c:v>
                </c:pt>
                <c:pt idx="455">
                  <c:v>3.1517813708997813</c:v>
                </c:pt>
                <c:pt idx="456">
                  <c:v>3.2016631246201963</c:v>
                </c:pt>
                <c:pt idx="457">
                  <c:v>3.1243746167054511</c:v>
                </c:pt>
                <c:pt idx="458">
                  <c:v>2.9684681844552538</c:v>
                </c:pt>
                <c:pt idx="459">
                  <c:v>2.940718631240637</c:v>
                </c:pt>
                <c:pt idx="460">
                  <c:v>2.9893217293052308</c:v>
                </c:pt>
                <c:pt idx="461">
                  <c:v>2.9920994117447033</c:v>
                </c:pt>
                <c:pt idx="462">
                  <c:v>3.078210194819524</c:v>
                </c:pt>
                <c:pt idx="463">
                  <c:v>3.0732867260648375</c:v>
                </c:pt>
                <c:pt idx="464">
                  <c:v>3.1263050904875764</c:v>
                </c:pt>
                <c:pt idx="465">
                  <c:v>3.0912371817085309</c:v>
                </c:pt>
                <c:pt idx="466">
                  <c:v>3.0948749421293917</c:v>
                </c:pt>
                <c:pt idx="467">
                  <c:v>3.0105024992317757</c:v>
                </c:pt>
                <c:pt idx="468">
                  <c:v>3.0045626456362053</c:v>
                </c:pt>
                <c:pt idx="469">
                  <c:v>3.1053184703003063</c:v>
                </c:pt>
                <c:pt idx="470">
                  <c:v>3.2419531683808471</c:v>
                </c:pt>
                <c:pt idx="471">
                  <c:v>3.2167884910740052</c:v>
                </c:pt>
                <c:pt idx="472">
                  <c:v>3.0677424736319336</c:v>
                </c:pt>
                <c:pt idx="473">
                  <c:v>3.0279228593071625</c:v>
                </c:pt>
                <c:pt idx="474">
                  <c:v>2.8528641229141662</c:v>
                </c:pt>
                <c:pt idx="475">
                  <c:v>2.7261414077505406</c:v>
                </c:pt>
                <c:pt idx="476">
                  <c:v>2.5188716765826942</c:v>
                </c:pt>
                <c:pt idx="477">
                  <c:v>2.4203963246396634</c:v>
                </c:pt>
                <c:pt idx="478">
                  <c:v>2.2387726201798768</c:v>
                </c:pt>
                <c:pt idx="479">
                  <c:v>2.16438783022685</c:v>
                </c:pt>
                <c:pt idx="480">
                  <c:v>2.0182667515023054</c:v>
                </c:pt>
                <c:pt idx="481">
                  <c:v>1.9477588413972606</c:v>
                </c:pt>
                <c:pt idx="482">
                  <c:v>1.8811265622562854</c:v>
                </c:pt>
                <c:pt idx="483">
                  <c:v>1.9160780074826207</c:v>
                </c:pt>
                <c:pt idx="484">
                  <c:v>1.9810340618769164</c:v>
                </c:pt>
                <c:pt idx="485">
                  <c:v>2.0767480738299526</c:v>
                </c:pt>
                <c:pt idx="486">
                  <c:v>2.0814105280429143</c:v>
                </c:pt>
                <c:pt idx="487">
                  <c:v>2.1703625058583351</c:v>
                </c:pt>
                <c:pt idx="488">
                  <c:v>2.3605815114246806</c:v>
                </c:pt>
                <c:pt idx="489">
                  <c:v>2.3932385928610733</c:v>
                </c:pt>
                <c:pt idx="490">
                  <c:v>2.4675403536010987</c:v>
                </c:pt>
                <c:pt idx="491">
                  <c:v>2.4270818063491659</c:v>
                </c:pt>
                <c:pt idx="492">
                  <c:v>2.4513075382157039</c:v>
                </c:pt>
                <c:pt idx="493">
                  <c:v>2.4232761158618561</c:v>
                </c:pt>
                <c:pt idx="494">
                  <c:v>2.426973816125626</c:v>
                </c:pt>
                <c:pt idx="495">
                  <c:v>2.4118623248481281</c:v>
                </c:pt>
                <c:pt idx="496">
                  <c:v>2.4773803365321765</c:v>
                </c:pt>
                <c:pt idx="497">
                  <c:v>2.4311783495806591</c:v>
                </c:pt>
                <c:pt idx="498">
                  <c:v>2.5265077204735773</c:v>
                </c:pt>
                <c:pt idx="499">
                  <c:v>2.5951533570473355</c:v>
                </c:pt>
                <c:pt idx="500">
                  <c:v>2.5537174257983026</c:v>
                </c:pt>
                <c:pt idx="501">
                  <c:v>2.642193231977938</c:v>
                </c:pt>
                <c:pt idx="502">
                  <c:v>2.7203529245852898</c:v>
                </c:pt>
                <c:pt idx="503">
                  <c:v>2.7890245452755686</c:v>
                </c:pt>
                <c:pt idx="504">
                  <c:v>2.8899439959118323</c:v>
                </c:pt>
                <c:pt idx="505">
                  <c:v>3.0211417974364996</c:v>
                </c:pt>
                <c:pt idx="506">
                  <c:v>3.1040497542602679</c:v>
                </c:pt>
                <c:pt idx="507">
                  <c:v>3.2561961306634197</c:v>
                </c:pt>
                <c:pt idx="508">
                  <c:v>3.2538483736604791</c:v>
                </c:pt>
                <c:pt idx="509">
                  <c:v>3.3430018716195415</c:v>
                </c:pt>
                <c:pt idx="510">
                  <c:v>3.2673549327556657</c:v>
                </c:pt>
                <c:pt idx="511">
                  <c:v>3.1566595209134007</c:v>
                </c:pt>
                <c:pt idx="512">
                  <c:v>3.2005838175876073</c:v>
                </c:pt>
                <c:pt idx="513">
                  <c:v>3.1744880935141118</c:v>
                </c:pt>
                <c:pt idx="514">
                  <c:v>3.1788504634646451</c:v>
                </c:pt>
                <c:pt idx="515">
                  <c:v>3.2622935003338118</c:v>
                </c:pt>
                <c:pt idx="516">
                  <c:v>3.2709292508278951</c:v>
                </c:pt>
                <c:pt idx="517">
                  <c:v>3.2067812354332506</c:v>
                </c:pt>
                <c:pt idx="518">
                  <c:v>3.2399020056594185</c:v>
                </c:pt>
                <c:pt idx="519">
                  <c:v>3.1278915841002091</c:v>
                </c:pt>
                <c:pt idx="520">
                  <c:v>3.2053463158372835</c:v>
                </c:pt>
                <c:pt idx="521">
                  <c:v>3.1369160211798919</c:v>
                </c:pt>
                <c:pt idx="522">
                  <c:v>3.2663015112975455</c:v>
                </c:pt>
                <c:pt idx="523">
                  <c:v>3.363349563621358</c:v>
                </c:pt>
                <c:pt idx="524">
                  <c:v>3.3369691153826024</c:v>
                </c:pt>
                <c:pt idx="525">
                  <c:v>3.3876759402245704</c:v>
                </c:pt>
                <c:pt idx="526">
                  <c:v>3.3908702992871951</c:v>
                </c:pt>
                <c:pt idx="527">
                  <c:v>3.4399690515776573</c:v>
                </c:pt>
                <c:pt idx="528">
                  <c:v>3.4685302040601069</c:v>
                </c:pt>
                <c:pt idx="529">
                  <c:v>3.4346328718149572</c:v>
                </c:pt>
                <c:pt idx="530">
                  <c:v>3.4412485292595067</c:v>
                </c:pt>
                <c:pt idx="531">
                  <c:v>3.4578721510037282</c:v>
                </c:pt>
                <c:pt idx="532">
                  <c:v>3.4115303871598668</c:v>
                </c:pt>
                <c:pt idx="533">
                  <c:v>3.7875606169363163</c:v>
                </c:pt>
                <c:pt idx="534">
                  <c:v>3.8040257725457911</c:v>
                </c:pt>
                <c:pt idx="535">
                  <c:v>4.0416096203749579</c:v>
                </c:pt>
                <c:pt idx="536">
                  <c:v>4.0617900424035627</c:v>
                </c:pt>
                <c:pt idx="537">
                  <c:v>4.0813638065396507</c:v>
                </c:pt>
                <c:pt idx="538">
                  <c:v>4.0644924191738561</c:v>
                </c:pt>
                <c:pt idx="539">
                  <c:v>4.0337785294817543</c:v>
                </c:pt>
                <c:pt idx="540">
                  <c:v>4.0499109273344409</c:v>
                </c:pt>
                <c:pt idx="541">
                  <c:v>4.1293167597388827</c:v>
                </c:pt>
                <c:pt idx="542">
                  <c:v>4.0482157070337292</c:v>
                </c:pt>
                <c:pt idx="543">
                  <c:v>3.9776663113662294</c:v>
                </c:pt>
                <c:pt idx="544">
                  <c:v>3.880501719063703</c:v>
                </c:pt>
                <c:pt idx="545">
                  <c:v>3.469738370901827</c:v>
                </c:pt>
                <c:pt idx="546">
                  <c:v>3.3998965164031634</c:v>
                </c:pt>
                <c:pt idx="547">
                  <c:v>3.1766877386949623</c:v>
                </c:pt>
                <c:pt idx="548">
                  <c:v>3.125758450779597</c:v>
                </c:pt>
                <c:pt idx="549">
                  <c:v>3.073796740550351</c:v>
                </c:pt>
                <c:pt idx="550">
                  <c:v>3.0963924475655147</c:v>
                </c:pt>
                <c:pt idx="551">
                  <c:v>3.0814327785505369</c:v>
                </c:pt>
                <c:pt idx="552">
                  <c:v>3.0799477286498069</c:v>
                </c:pt>
                <c:pt idx="553">
                  <c:v>3.1041832012316699</c:v>
                </c:pt>
                <c:pt idx="554">
                  <c:v>3.1537828628257021</c:v>
                </c:pt>
                <c:pt idx="555">
                  <c:v>3.1722166983478246</c:v>
                </c:pt>
                <c:pt idx="556">
                  <c:v>3.2865726757286327</c:v>
                </c:pt>
                <c:pt idx="557">
                  <c:v>3.3963095346034939</c:v>
                </c:pt>
                <c:pt idx="558">
                  <c:v>3.5388718859714503</c:v>
                </c:pt>
                <c:pt idx="559">
                  <c:v>3.6261689001695543</c:v>
                </c:pt>
                <c:pt idx="560">
                  <c:v>3.743839610458227</c:v>
                </c:pt>
                <c:pt idx="561">
                  <c:v>3.7967457006923273</c:v>
                </c:pt>
                <c:pt idx="562">
                  <c:v>3.7684699881294059</c:v>
                </c:pt>
                <c:pt idx="563">
                  <c:v>3.6543725276520926</c:v>
                </c:pt>
                <c:pt idx="564">
                  <c:v>3.6321187266283772</c:v>
                </c:pt>
                <c:pt idx="565">
                  <c:v>3.6207986687419025</c:v>
                </c:pt>
                <c:pt idx="566">
                  <c:v>3.6600216111851891</c:v>
                </c:pt>
                <c:pt idx="567">
                  <c:v>3.7075984107680071</c:v>
                </c:pt>
                <c:pt idx="568">
                  <c:v>3.7842119811731121</c:v>
                </c:pt>
                <c:pt idx="569">
                  <c:v>3.7400512049697334</c:v>
                </c:pt>
                <c:pt idx="570">
                  <c:v>3.6654759258689964</c:v>
                </c:pt>
                <c:pt idx="571">
                  <c:v>3.6548295457743043</c:v>
                </c:pt>
                <c:pt idx="572">
                  <c:v>3.6874135083404469</c:v>
                </c:pt>
                <c:pt idx="573">
                  <c:v>3.661160607618974</c:v>
                </c:pt>
                <c:pt idx="574">
                  <c:v>3.7673463355672072</c:v>
                </c:pt>
                <c:pt idx="575">
                  <c:v>3.8572907554808764</c:v>
                </c:pt>
                <c:pt idx="576">
                  <c:v>3.8677202144142613</c:v>
                </c:pt>
                <c:pt idx="577">
                  <c:v>3.8425487442136381</c:v>
                </c:pt>
                <c:pt idx="578">
                  <c:v>3.7483784933582829</c:v>
                </c:pt>
                <c:pt idx="579">
                  <c:v>3.7804824134760366</c:v>
                </c:pt>
                <c:pt idx="580">
                  <c:v>3.6609387025088354</c:v>
                </c:pt>
                <c:pt idx="581">
                  <c:v>3.6438762725737459</c:v>
                </c:pt>
                <c:pt idx="582">
                  <c:v>3.6118711486012542</c:v>
                </c:pt>
                <c:pt idx="583">
                  <c:v>3.4956237290869785</c:v>
                </c:pt>
                <c:pt idx="584">
                  <c:v>3.3976219324139501</c:v>
                </c:pt>
                <c:pt idx="585">
                  <c:v>3.3624744841372896</c:v>
                </c:pt>
                <c:pt idx="586">
                  <c:v>3.3077457394090155</c:v>
                </c:pt>
                <c:pt idx="587">
                  <c:v>3.3130825264830892</c:v>
                </c:pt>
                <c:pt idx="588">
                  <c:v>3.312061627168319</c:v>
                </c:pt>
                <c:pt idx="589">
                  <c:v>3.3491210593739651</c:v>
                </c:pt>
                <c:pt idx="590">
                  <c:v>3.3752324958361108</c:v>
                </c:pt>
                <c:pt idx="591">
                  <c:v>3.3492088292315048</c:v>
                </c:pt>
                <c:pt idx="592">
                  <c:v>3.3871035081474896</c:v>
                </c:pt>
                <c:pt idx="593">
                  <c:v>3.3300290129982084</c:v>
                </c:pt>
                <c:pt idx="594">
                  <c:v>3.3104018112173828</c:v>
                </c:pt>
                <c:pt idx="595">
                  <c:v>3.233802737845684</c:v>
                </c:pt>
                <c:pt idx="596">
                  <c:v>3.1621171078250603</c:v>
                </c:pt>
                <c:pt idx="597">
                  <c:v>3.1090983079195289</c:v>
                </c:pt>
                <c:pt idx="598">
                  <c:v>3.0716251872666018</c:v>
                </c:pt>
                <c:pt idx="599">
                  <c:v>3.0689599096977456</c:v>
                </c:pt>
                <c:pt idx="600">
                  <c:v>3.0447608734221299</c:v>
                </c:pt>
                <c:pt idx="601">
                  <c:v>3.067883401531371</c:v>
                </c:pt>
                <c:pt idx="602">
                  <c:v>3.1037425340526474</c:v>
                </c:pt>
                <c:pt idx="603">
                  <c:v>3.2064894491546041</c:v>
                </c:pt>
                <c:pt idx="604">
                  <c:v>3.1743586555716203</c:v>
                </c:pt>
                <c:pt idx="605">
                  <c:v>3.3343224889737462</c:v>
                </c:pt>
                <c:pt idx="606">
                  <c:v>3.2901542114884017</c:v>
                </c:pt>
                <c:pt idx="607">
                  <c:v>3.3692833410509286</c:v>
                </c:pt>
                <c:pt idx="608">
                  <c:v>3.4521939733663372</c:v>
                </c:pt>
                <c:pt idx="609">
                  <c:v>3.5945182823767565</c:v>
                </c:pt>
                <c:pt idx="610">
                  <c:v>3.6799123143233898</c:v>
                </c:pt>
                <c:pt idx="611">
                  <c:v>3.7644834902854343</c:v>
                </c:pt>
                <c:pt idx="612">
                  <c:v>3.8417769581949019</c:v>
                </c:pt>
                <c:pt idx="613">
                  <c:v>3.8867225928160587</c:v>
                </c:pt>
                <c:pt idx="614">
                  <c:v>3.8668782470376906</c:v>
                </c:pt>
                <c:pt idx="615">
                  <c:v>3.6635816285310101</c:v>
                </c:pt>
                <c:pt idx="616">
                  <c:v>3.7007262712350681</c:v>
                </c:pt>
                <c:pt idx="617">
                  <c:v>3.643947858647214</c:v>
                </c:pt>
                <c:pt idx="618">
                  <c:v>3.7752870735680482</c:v>
                </c:pt>
                <c:pt idx="619">
                  <c:v>3.8959543811524324</c:v>
                </c:pt>
                <c:pt idx="620">
                  <c:v>3.989633964808414</c:v>
                </c:pt>
                <c:pt idx="621">
                  <c:v>4.0051694188304099</c:v>
                </c:pt>
                <c:pt idx="622">
                  <c:v>3.99189534891164</c:v>
                </c:pt>
                <c:pt idx="623">
                  <c:v>4.0306034249075084</c:v>
                </c:pt>
                <c:pt idx="624">
                  <c:v>4.0497183629755948</c:v>
                </c:pt>
                <c:pt idx="625">
                  <c:v>4.084705671089579</c:v>
                </c:pt>
                <c:pt idx="626">
                  <c:v>4.2567667617551299</c:v>
                </c:pt>
                <c:pt idx="627">
                  <c:v>4.5035604785949115</c:v>
                </c:pt>
                <c:pt idx="628">
                  <c:v>4.5580302250436109</c:v>
                </c:pt>
                <c:pt idx="629">
                  <c:v>4.6819277151630034</c:v>
                </c:pt>
                <c:pt idx="630">
                  <c:v>4.7151547851802604</c:v>
                </c:pt>
                <c:pt idx="631">
                  <c:v>4.8453609106231141</c:v>
                </c:pt>
                <c:pt idx="632">
                  <c:v>4.7662742082309295</c:v>
                </c:pt>
                <c:pt idx="633">
                  <c:v>4.8009732103491647</c:v>
                </c:pt>
                <c:pt idx="634">
                  <c:v>4.8031692143050444</c:v>
                </c:pt>
                <c:pt idx="635">
                  <c:v>4.8594956783987859</c:v>
                </c:pt>
                <c:pt idx="636">
                  <c:v>4.8275792452216209</c:v>
                </c:pt>
                <c:pt idx="637">
                  <c:v>4.8761904040528936</c:v>
                </c:pt>
                <c:pt idx="638">
                  <c:v>4.896111022248026</c:v>
                </c:pt>
                <c:pt idx="639">
                  <c:v>4.8842833813924385</c:v>
                </c:pt>
                <c:pt idx="640">
                  <c:v>4.988658529318923</c:v>
                </c:pt>
                <c:pt idx="641">
                  <c:v>4.934765510624155</c:v>
                </c:pt>
                <c:pt idx="642">
                  <c:v>5.0084554116009867</c:v>
                </c:pt>
                <c:pt idx="643">
                  <c:v>4.9643812700233498</c:v>
                </c:pt>
                <c:pt idx="644">
                  <c:v>5.0962550730088081</c:v>
                </c:pt>
                <c:pt idx="645">
                  <c:v>5.0980034958011728</c:v>
                </c:pt>
                <c:pt idx="646">
                  <c:v>5.1776335723232911</c:v>
                </c:pt>
                <c:pt idx="647">
                  <c:v>4.9246117878433644</c:v>
                </c:pt>
                <c:pt idx="648">
                  <c:v>4.8981993186709634</c:v>
                </c:pt>
                <c:pt idx="649">
                  <c:v>4.7757215844128238</c:v>
                </c:pt>
                <c:pt idx="650">
                  <c:v>4.6548753015180324</c:v>
                </c:pt>
                <c:pt idx="651">
                  <c:v>4.6546931218834997</c:v>
                </c:pt>
                <c:pt idx="652">
                  <c:v>4.591611373973552</c:v>
                </c:pt>
                <c:pt idx="653">
                  <c:v>4.6635700481596754</c:v>
                </c:pt>
                <c:pt idx="654">
                  <c:v>4.6180372372326746</c:v>
                </c:pt>
                <c:pt idx="655">
                  <c:v>4.7048629865403981</c:v>
                </c:pt>
                <c:pt idx="656">
                  <c:v>4.7386076066384781</c:v>
                </c:pt>
                <c:pt idx="657">
                  <c:v>4.9179195373608247</c:v>
                </c:pt>
                <c:pt idx="658">
                  <c:v>4.842679540810348</c:v>
                </c:pt>
                <c:pt idx="659">
                  <c:v>5.053875075775915</c:v>
                </c:pt>
                <c:pt idx="660">
                  <c:v>5.2480245638237681</c:v>
                </c:pt>
                <c:pt idx="661">
                  <c:v>5.3731982959248255</c:v>
                </c:pt>
                <c:pt idx="662">
                  <c:v>5.5547591679189985</c:v>
                </c:pt>
                <c:pt idx="663">
                  <c:v>5.6384924688285931</c:v>
                </c:pt>
                <c:pt idx="664">
                  <c:v>5.7547733638247731</c:v>
                </c:pt>
                <c:pt idx="665">
                  <c:v>5.9401291905294551</c:v>
                </c:pt>
                <c:pt idx="666">
                  <c:v>6.0302209576927002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A-4B8B-B300-0E839B77D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100"/>
        <c:axId val="1115063904"/>
        <c:axId val="1115062592"/>
      </c:barChart>
      <c:lineChart>
        <c:grouping val="standard"/>
        <c:varyColors val="0"/>
        <c:ser>
          <c:idx val="3"/>
          <c:order val="2"/>
          <c:tx>
            <c:strRef>
              <c:f>'Graphique 10'!$F$4</c:f>
              <c:strCache>
                <c:ptCount val="1"/>
                <c:pt idx="0">
                  <c:v>ratio rachats euros/primes euros  (éch. D.)</c:v>
                </c:pt>
              </c:strCache>
            </c:strRef>
          </c:tx>
          <c:spPr>
            <a:ln w="41275" cap="rnd">
              <a:solidFill>
                <a:srgbClr val="C00000">
                  <a:alpha val="9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661"/>
              <c:layout>
                <c:manualLayout>
                  <c:x val="0"/>
                  <c:y val="-1.6638935108153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B4A-4B8B-B300-0E839B77D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10'!$B$5:$B$671</c:f>
              <c:numCache>
                <c:formatCode>General</c:formatCode>
                <c:ptCount val="667"/>
                <c:pt idx="0">
                  <c:v>2011</c:v>
                </c:pt>
                <c:pt idx="41">
                  <c:v>2012</c:v>
                </c:pt>
                <c:pt idx="93">
                  <c:v>2013</c:v>
                </c:pt>
                <c:pt idx="145">
                  <c:v>2014</c:v>
                </c:pt>
                <c:pt idx="197">
                  <c:v>2015</c:v>
                </c:pt>
                <c:pt idx="250">
                  <c:v>2016</c:v>
                </c:pt>
                <c:pt idx="302">
                  <c:v>2017</c:v>
                </c:pt>
                <c:pt idx="354">
                  <c:v>2018</c:v>
                </c:pt>
                <c:pt idx="406">
                  <c:v>2019</c:v>
                </c:pt>
                <c:pt idx="458">
                  <c:v>2020</c:v>
                </c:pt>
                <c:pt idx="511">
                  <c:v>2021</c:v>
                </c:pt>
                <c:pt idx="563">
                  <c:v>2022</c:v>
                </c:pt>
                <c:pt idx="615">
                  <c:v>2023</c:v>
                </c:pt>
              </c:numCache>
            </c:numRef>
          </c:cat>
          <c:val>
            <c:numRef>
              <c:f>'Graphique 10'!$F$5:$F$671</c:f>
              <c:numCache>
                <c:formatCode>0%</c:formatCode>
                <c:ptCount val="667"/>
                <c:pt idx="0">
                  <c:v>0.52759062519320143</c:v>
                </c:pt>
                <c:pt idx="1">
                  <c:v>0.53493322974333801</c:v>
                </c:pt>
                <c:pt idx="2">
                  <c:v>0.54074240583979938</c:v>
                </c:pt>
                <c:pt idx="3">
                  <c:v>0.53710994558201042</c:v>
                </c:pt>
                <c:pt idx="4">
                  <c:v>0.53573428359147335</c:v>
                </c:pt>
                <c:pt idx="5">
                  <c:v>0.54796142011007054</c:v>
                </c:pt>
                <c:pt idx="6">
                  <c:v>0.55498389399003434</c:v>
                </c:pt>
                <c:pt idx="7">
                  <c:v>0.56271751063587405</c:v>
                </c:pt>
                <c:pt idx="8">
                  <c:v>0.56901105996491441</c:v>
                </c:pt>
                <c:pt idx="9">
                  <c:v>0.58331294824010516</c:v>
                </c:pt>
                <c:pt idx="10">
                  <c:v>0.58380593362632571</c:v>
                </c:pt>
                <c:pt idx="11">
                  <c:v>0.57942381323798364</c:v>
                </c:pt>
                <c:pt idx="12">
                  <c:v>0.5778306014813015</c:v>
                </c:pt>
                <c:pt idx="13">
                  <c:v>0.59203011195713162</c:v>
                </c:pt>
                <c:pt idx="14">
                  <c:v>0.58624379142369698</c:v>
                </c:pt>
                <c:pt idx="15">
                  <c:v>0.58708104688098106</c:v>
                </c:pt>
                <c:pt idx="16">
                  <c:v>0.58021486435485548</c:v>
                </c:pt>
                <c:pt idx="17">
                  <c:v>0.57958873476001327</c:v>
                </c:pt>
                <c:pt idx="18">
                  <c:v>0.58580276481436488</c:v>
                </c:pt>
                <c:pt idx="19">
                  <c:v>0.56705981387343185</c:v>
                </c:pt>
                <c:pt idx="20">
                  <c:v>0.56917934296582595</c:v>
                </c:pt>
                <c:pt idx="21">
                  <c:v>0.57154929760759643</c:v>
                </c:pt>
                <c:pt idx="22">
                  <c:v>0.59081181359171575</c:v>
                </c:pt>
                <c:pt idx="23">
                  <c:v>0.59670377722298129</c:v>
                </c:pt>
                <c:pt idx="24">
                  <c:v>0.61258614245911336</c:v>
                </c:pt>
                <c:pt idx="25">
                  <c:v>0.63675220756857231</c:v>
                </c:pt>
                <c:pt idx="26">
                  <c:v>0.69060486753580963</c:v>
                </c:pt>
                <c:pt idx="27">
                  <c:v>0.73875264147140141</c:v>
                </c:pt>
                <c:pt idx="28">
                  <c:v>0.77342762834823797</c:v>
                </c:pt>
                <c:pt idx="29">
                  <c:v>0.80766898740832971</c:v>
                </c:pt>
                <c:pt idx="30">
                  <c:v>0.83642688024351486</c:v>
                </c:pt>
                <c:pt idx="31">
                  <c:v>0.89855862339996539</c:v>
                </c:pt>
                <c:pt idx="32">
                  <c:v>0.91224203407605864</c:v>
                </c:pt>
                <c:pt idx="33">
                  <c:v>0.93810299310127321</c:v>
                </c:pt>
                <c:pt idx="34">
                  <c:v>0.96068405580756955</c:v>
                </c:pt>
                <c:pt idx="35">
                  <c:v>0.98779222225522245</c:v>
                </c:pt>
                <c:pt idx="36">
                  <c:v>0.99162779876005303</c:v>
                </c:pt>
                <c:pt idx="37">
                  <c:v>1.0041262766815957</c:v>
                </c:pt>
                <c:pt idx="38">
                  <c:v>1.0154038194089001</c:v>
                </c:pt>
                <c:pt idx="39">
                  <c:v>1.0174679593097389</c:v>
                </c:pt>
                <c:pt idx="40">
                  <c:v>1.0151192550741084</c:v>
                </c:pt>
                <c:pt idx="41">
                  <c:v>1.0209593233449588</c:v>
                </c:pt>
                <c:pt idx="42">
                  <c:v>1.0416650465486725</c:v>
                </c:pt>
                <c:pt idx="43">
                  <c:v>1.0448542850032367</c:v>
                </c:pt>
                <c:pt idx="44">
                  <c:v>1.0357299875779029</c:v>
                </c:pt>
                <c:pt idx="45">
                  <c:v>0.96183495330180668</c:v>
                </c:pt>
                <c:pt idx="46">
                  <c:v>0.92148937950265164</c:v>
                </c:pt>
                <c:pt idx="47">
                  <c:v>0.90201256142114083</c:v>
                </c:pt>
                <c:pt idx="48">
                  <c:v>0.89247379205023236</c:v>
                </c:pt>
                <c:pt idx="49">
                  <c:v>0.85502050725845413</c:v>
                </c:pt>
                <c:pt idx="50">
                  <c:v>0.82149502955093379</c:v>
                </c:pt>
                <c:pt idx="51">
                  <c:v>0.79932242828953393</c:v>
                </c:pt>
                <c:pt idx="52">
                  <c:v>0.7980482442951915</c:v>
                </c:pt>
                <c:pt idx="53">
                  <c:v>0.77822261812093285</c:v>
                </c:pt>
                <c:pt idx="54">
                  <c:v>0.74687590846145879</c:v>
                </c:pt>
                <c:pt idx="55">
                  <c:v>0.72634513961425606</c:v>
                </c:pt>
                <c:pt idx="56">
                  <c:v>0.72205082476021931</c:v>
                </c:pt>
                <c:pt idx="57">
                  <c:v>0.76546804493535525</c:v>
                </c:pt>
                <c:pt idx="58">
                  <c:v>0.76832088823146638</c:v>
                </c:pt>
                <c:pt idx="59">
                  <c:v>0.77161564902042146</c:v>
                </c:pt>
                <c:pt idx="60">
                  <c:v>0.76644889642155389</c:v>
                </c:pt>
                <c:pt idx="61">
                  <c:v>0.79233161321241519</c:v>
                </c:pt>
                <c:pt idx="62">
                  <c:v>0.79918247367668238</c:v>
                </c:pt>
                <c:pt idx="63">
                  <c:v>0.80659658669321976</c:v>
                </c:pt>
                <c:pt idx="64">
                  <c:v>0.81279449501549772</c:v>
                </c:pt>
                <c:pt idx="65">
                  <c:v>0.83126103567873266</c:v>
                </c:pt>
                <c:pt idx="66">
                  <c:v>0.83470542123355373</c:v>
                </c:pt>
                <c:pt idx="67">
                  <c:v>0.82589716069189578</c:v>
                </c:pt>
                <c:pt idx="68">
                  <c:v>0.82570056280317106</c:v>
                </c:pt>
                <c:pt idx="69">
                  <c:v>0.81106792430715779</c:v>
                </c:pt>
                <c:pt idx="70">
                  <c:v>0.80586454819776743</c:v>
                </c:pt>
                <c:pt idx="71">
                  <c:v>0.78462178489609369</c:v>
                </c:pt>
                <c:pt idx="72">
                  <c:v>0.77418916538386107</c:v>
                </c:pt>
                <c:pt idx="73">
                  <c:v>0.75209119941288416</c:v>
                </c:pt>
                <c:pt idx="74">
                  <c:v>0.74478736556609437</c:v>
                </c:pt>
                <c:pt idx="75">
                  <c:v>0.73288438174911552</c:v>
                </c:pt>
                <c:pt idx="76">
                  <c:v>0.71889731814552793</c:v>
                </c:pt>
                <c:pt idx="77">
                  <c:v>0.69766277347135985</c:v>
                </c:pt>
                <c:pt idx="78">
                  <c:v>0.69312683555509891</c:v>
                </c:pt>
                <c:pt idx="79">
                  <c:v>0.70398011377528846</c:v>
                </c:pt>
                <c:pt idx="80">
                  <c:v>0.6868619600221012</c:v>
                </c:pt>
                <c:pt idx="81">
                  <c:v>0.67747945422513178</c:v>
                </c:pt>
                <c:pt idx="82">
                  <c:v>0.67418614287976619</c:v>
                </c:pt>
                <c:pt idx="83">
                  <c:v>0.66895192828492789</c:v>
                </c:pt>
                <c:pt idx="84">
                  <c:v>0.64078875646619338</c:v>
                </c:pt>
                <c:pt idx="85">
                  <c:v>0.65214306843537473</c:v>
                </c:pt>
                <c:pt idx="86">
                  <c:v>0.65839727446103846</c:v>
                </c:pt>
                <c:pt idx="87">
                  <c:v>0.66245684488651979</c:v>
                </c:pt>
                <c:pt idx="88">
                  <c:v>0.66351292334853129</c:v>
                </c:pt>
                <c:pt idx="89">
                  <c:v>0.66302711386031288</c:v>
                </c:pt>
                <c:pt idx="90">
                  <c:v>0.66363651755878061</c:v>
                </c:pt>
                <c:pt idx="91">
                  <c:v>0.65549574975552194</c:v>
                </c:pt>
                <c:pt idx="92">
                  <c:v>0.6670194042208728</c:v>
                </c:pt>
                <c:pt idx="93">
                  <c:v>0.65457926167627489</c:v>
                </c:pt>
                <c:pt idx="94">
                  <c:v>0.65389412659832225</c:v>
                </c:pt>
                <c:pt idx="95">
                  <c:v>0.65164512385989959</c:v>
                </c:pt>
                <c:pt idx="96">
                  <c:v>0.66391032691915852</c:v>
                </c:pt>
                <c:pt idx="97">
                  <c:v>0.59901035799428393</c:v>
                </c:pt>
                <c:pt idx="98">
                  <c:v>0.57606965518797459</c:v>
                </c:pt>
                <c:pt idx="99">
                  <c:v>0.56200777870547558</c:v>
                </c:pt>
                <c:pt idx="100">
                  <c:v>0.55216630567050284</c:v>
                </c:pt>
                <c:pt idx="101">
                  <c:v>0.54284472180728505</c:v>
                </c:pt>
                <c:pt idx="102">
                  <c:v>0.5340904536790223</c:v>
                </c:pt>
                <c:pt idx="103">
                  <c:v>0.53143131864565463</c:v>
                </c:pt>
                <c:pt idx="104">
                  <c:v>0.52424707239919377</c:v>
                </c:pt>
                <c:pt idx="105">
                  <c:v>0.53823462538963152</c:v>
                </c:pt>
                <c:pt idx="106">
                  <c:v>0.53664971739628498</c:v>
                </c:pt>
                <c:pt idx="107">
                  <c:v>0.54184534719152844</c:v>
                </c:pt>
                <c:pt idx="108">
                  <c:v>0.54709986582783565</c:v>
                </c:pt>
                <c:pt idx="109">
                  <c:v>0.59027535340947646</c:v>
                </c:pt>
                <c:pt idx="110">
                  <c:v>0.59389482662237991</c:v>
                </c:pt>
                <c:pt idx="111">
                  <c:v>0.59893160174714111</c:v>
                </c:pt>
                <c:pt idx="112">
                  <c:v>0.60182860718749587</c:v>
                </c:pt>
                <c:pt idx="113">
                  <c:v>0.61023660878574348</c:v>
                </c:pt>
                <c:pt idx="114">
                  <c:v>0.61323534519262024</c:v>
                </c:pt>
                <c:pt idx="115">
                  <c:v>0.61514899660265498</c:v>
                </c:pt>
                <c:pt idx="116">
                  <c:v>0.62416998572652305</c:v>
                </c:pt>
                <c:pt idx="117">
                  <c:v>0.62816749425763185</c:v>
                </c:pt>
                <c:pt idx="118">
                  <c:v>0.63636208077438938</c:v>
                </c:pt>
                <c:pt idx="119">
                  <c:v>0.6260412354703484</c:v>
                </c:pt>
                <c:pt idx="120">
                  <c:v>0.61987066174539107</c:v>
                </c:pt>
                <c:pt idx="121">
                  <c:v>0.6153326954011018</c:v>
                </c:pt>
                <c:pt idx="122">
                  <c:v>0.61656028836638421</c:v>
                </c:pt>
                <c:pt idx="123">
                  <c:v>0.60497874789191741</c:v>
                </c:pt>
                <c:pt idx="124">
                  <c:v>0.59056834713265105</c:v>
                </c:pt>
                <c:pt idx="125">
                  <c:v>0.58217004648975146</c:v>
                </c:pt>
                <c:pt idx="126">
                  <c:v>0.5759922597988133</c:v>
                </c:pt>
                <c:pt idx="127">
                  <c:v>0.57111474930086492</c:v>
                </c:pt>
                <c:pt idx="128">
                  <c:v>0.56902408464730136</c:v>
                </c:pt>
                <c:pt idx="129">
                  <c:v>0.57179231596643632</c:v>
                </c:pt>
                <c:pt idx="130">
                  <c:v>0.57286452125629372</c:v>
                </c:pt>
                <c:pt idx="131">
                  <c:v>0.58680613621469802</c:v>
                </c:pt>
                <c:pt idx="132">
                  <c:v>0.59104749188061489</c:v>
                </c:pt>
                <c:pt idx="133">
                  <c:v>0.59650459788631949</c:v>
                </c:pt>
                <c:pt idx="134">
                  <c:v>0.59808554430280225</c:v>
                </c:pt>
                <c:pt idx="135">
                  <c:v>0.61093981516977158</c:v>
                </c:pt>
                <c:pt idx="136">
                  <c:v>0.62534893259714763</c:v>
                </c:pt>
                <c:pt idx="137">
                  <c:v>0.63221105343322781</c:v>
                </c:pt>
                <c:pt idx="138">
                  <c:v>0.64122981496190945</c:v>
                </c:pt>
                <c:pt idx="139">
                  <c:v>0.6465760241521793</c:v>
                </c:pt>
                <c:pt idx="140">
                  <c:v>0.64336964079114523</c:v>
                </c:pt>
                <c:pt idx="141">
                  <c:v>0.63986211872826004</c:v>
                </c:pt>
                <c:pt idx="142">
                  <c:v>0.64975878153589295</c:v>
                </c:pt>
                <c:pt idx="143">
                  <c:v>0.66133110036054066</c:v>
                </c:pt>
                <c:pt idx="144">
                  <c:v>0.66891622132843886</c:v>
                </c:pt>
                <c:pt idx="145">
                  <c:v>0.65151584451304378</c:v>
                </c:pt>
                <c:pt idx="146">
                  <c:v>0.66688850380374232</c:v>
                </c:pt>
                <c:pt idx="147">
                  <c:v>0.67604036916843835</c:v>
                </c:pt>
                <c:pt idx="148">
                  <c:v>0.67093241961498307</c:v>
                </c:pt>
                <c:pt idx="149">
                  <c:v>0.65348844256707028</c:v>
                </c:pt>
                <c:pt idx="150">
                  <c:v>0.64919193471198822</c:v>
                </c:pt>
                <c:pt idx="151">
                  <c:v>0.63871949408279693</c:v>
                </c:pt>
                <c:pt idx="152">
                  <c:v>0.63128701840353607</c:v>
                </c:pt>
                <c:pt idx="153">
                  <c:v>0.61090394049720276</c:v>
                </c:pt>
                <c:pt idx="154">
                  <c:v>0.59108384836127492</c:v>
                </c:pt>
                <c:pt idx="155">
                  <c:v>0.57572460973345396</c:v>
                </c:pt>
                <c:pt idx="156">
                  <c:v>0.57079549916491934</c:v>
                </c:pt>
                <c:pt idx="157">
                  <c:v>0.58367298429107739</c:v>
                </c:pt>
                <c:pt idx="158">
                  <c:v>0.56675838724689687</c:v>
                </c:pt>
                <c:pt idx="159">
                  <c:v>0.55586847745983581</c:v>
                </c:pt>
                <c:pt idx="160">
                  <c:v>0.55692396459495108</c:v>
                </c:pt>
                <c:pt idx="161">
                  <c:v>0.56412167937978053</c:v>
                </c:pt>
                <c:pt idx="162">
                  <c:v>0.55478300028223382</c:v>
                </c:pt>
                <c:pt idx="163">
                  <c:v>0.55698293327894677</c:v>
                </c:pt>
                <c:pt idx="164">
                  <c:v>0.5661195079661786</c:v>
                </c:pt>
                <c:pt idx="165">
                  <c:v>0.57968277281389202</c:v>
                </c:pt>
                <c:pt idx="166">
                  <c:v>0.58452010861451342</c:v>
                </c:pt>
                <c:pt idx="167">
                  <c:v>0.59266846172061449</c:v>
                </c:pt>
                <c:pt idx="168">
                  <c:v>0.59519245528261733</c:v>
                </c:pt>
                <c:pt idx="169">
                  <c:v>0.60796549987432258</c:v>
                </c:pt>
                <c:pt idx="170">
                  <c:v>0.62146237486276612</c:v>
                </c:pt>
                <c:pt idx="171">
                  <c:v>0.62068280213498028</c:v>
                </c:pt>
                <c:pt idx="172">
                  <c:v>0.6191336100835112</c:v>
                </c:pt>
                <c:pt idx="173">
                  <c:v>0.60535795161904227</c:v>
                </c:pt>
                <c:pt idx="174">
                  <c:v>0.60328117929475766</c:v>
                </c:pt>
                <c:pt idx="175">
                  <c:v>0.5804180671452398</c:v>
                </c:pt>
                <c:pt idx="176">
                  <c:v>0.56054623443825746</c:v>
                </c:pt>
                <c:pt idx="177">
                  <c:v>0.55150996930940421</c:v>
                </c:pt>
                <c:pt idx="178">
                  <c:v>0.54716067374359822</c:v>
                </c:pt>
                <c:pt idx="179">
                  <c:v>0.53849235665348738</c:v>
                </c:pt>
                <c:pt idx="180">
                  <c:v>0.53981735308053158</c:v>
                </c:pt>
                <c:pt idx="181">
                  <c:v>0.534771343940176</c:v>
                </c:pt>
                <c:pt idx="182">
                  <c:v>0.53412188194727017</c:v>
                </c:pt>
                <c:pt idx="183">
                  <c:v>0.53713984110458846</c:v>
                </c:pt>
                <c:pt idx="184">
                  <c:v>0.52980043577244962</c:v>
                </c:pt>
                <c:pt idx="185">
                  <c:v>0.53708206006859649</c:v>
                </c:pt>
                <c:pt idx="186">
                  <c:v>0.54002605499277379</c:v>
                </c:pt>
                <c:pt idx="187">
                  <c:v>0.5538625803017152</c:v>
                </c:pt>
                <c:pt idx="188">
                  <c:v>0.55578003713017132</c:v>
                </c:pt>
                <c:pt idx="189">
                  <c:v>0.56257148524695444</c:v>
                </c:pt>
                <c:pt idx="190">
                  <c:v>0.56402648495874397</c:v>
                </c:pt>
                <c:pt idx="191">
                  <c:v>0.56769312809088113</c:v>
                </c:pt>
                <c:pt idx="192">
                  <c:v>0.56692009932074938</c:v>
                </c:pt>
                <c:pt idx="193">
                  <c:v>0.5679877682943455</c:v>
                </c:pt>
                <c:pt idx="194">
                  <c:v>0.57433128130060451</c:v>
                </c:pt>
                <c:pt idx="195">
                  <c:v>0.58249237149380029</c:v>
                </c:pt>
                <c:pt idx="196">
                  <c:v>0.59625626047673363</c:v>
                </c:pt>
                <c:pt idx="197">
                  <c:v>0.59438595775266534</c:v>
                </c:pt>
                <c:pt idx="198">
                  <c:v>0.59367850444037185</c:v>
                </c:pt>
                <c:pt idx="199">
                  <c:v>0.6022620162363993</c:v>
                </c:pt>
                <c:pt idx="200">
                  <c:v>0.61158099518615994</c:v>
                </c:pt>
                <c:pt idx="201">
                  <c:v>0.61250657266024988</c:v>
                </c:pt>
                <c:pt idx="202">
                  <c:v>0.6102361441913382</c:v>
                </c:pt>
                <c:pt idx="203">
                  <c:v>0.6120420882111095</c:v>
                </c:pt>
                <c:pt idx="204">
                  <c:v>0.61601556716935402</c:v>
                </c:pt>
                <c:pt idx="205">
                  <c:v>0.60406044139947224</c:v>
                </c:pt>
                <c:pt idx="206">
                  <c:v>0.59305583272444751</c:v>
                </c:pt>
                <c:pt idx="207">
                  <c:v>0.58510090180406782</c:v>
                </c:pt>
                <c:pt idx="208">
                  <c:v>0.58052718808439463</c:v>
                </c:pt>
                <c:pt idx="209">
                  <c:v>0.58871760745582569</c:v>
                </c:pt>
                <c:pt idx="210">
                  <c:v>0.58628339294868925</c:v>
                </c:pt>
                <c:pt idx="211">
                  <c:v>0.58606579212627752</c:v>
                </c:pt>
                <c:pt idx="212">
                  <c:v>0.5864951094093841</c:v>
                </c:pt>
                <c:pt idx="213">
                  <c:v>0.5828755888768975</c:v>
                </c:pt>
                <c:pt idx="214">
                  <c:v>0.58076556604893292</c:v>
                </c:pt>
                <c:pt idx="215">
                  <c:v>0.57214484133568988</c:v>
                </c:pt>
                <c:pt idx="216">
                  <c:v>0.56960983905874563</c:v>
                </c:pt>
                <c:pt idx="217">
                  <c:v>0.5849043833343589</c:v>
                </c:pt>
                <c:pt idx="218">
                  <c:v>0.58929425220550991</c:v>
                </c:pt>
                <c:pt idx="219">
                  <c:v>0.59300019218315558</c:v>
                </c:pt>
                <c:pt idx="220">
                  <c:v>0.60150551031847088</c:v>
                </c:pt>
                <c:pt idx="221">
                  <c:v>0.60380741644840863</c:v>
                </c:pt>
                <c:pt idx="222">
                  <c:v>0.61811483573885184</c:v>
                </c:pt>
                <c:pt idx="223">
                  <c:v>0.61504876545328269</c:v>
                </c:pt>
                <c:pt idx="224">
                  <c:v>0.61119203382892728</c:v>
                </c:pt>
                <c:pt idx="225">
                  <c:v>0.6056332741719721</c:v>
                </c:pt>
                <c:pt idx="226">
                  <c:v>0.6024828030867293</c:v>
                </c:pt>
                <c:pt idx="227">
                  <c:v>0.59188639146932809</c:v>
                </c:pt>
                <c:pt idx="228">
                  <c:v>0.58091121521495181</c:v>
                </c:pt>
                <c:pt idx="229">
                  <c:v>0.56453189960905059</c:v>
                </c:pt>
                <c:pt idx="230">
                  <c:v>0.55945674104791387</c:v>
                </c:pt>
                <c:pt idx="231">
                  <c:v>0.55572150454753577</c:v>
                </c:pt>
                <c:pt idx="232">
                  <c:v>0.55865048962334052</c:v>
                </c:pt>
                <c:pt idx="233">
                  <c:v>0.56089699893183498</c:v>
                </c:pt>
                <c:pt idx="234">
                  <c:v>0.55794360667661957</c:v>
                </c:pt>
                <c:pt idx="235">
                  <c:v>0.56049053256621295</c:v>
                </c:pt>
                <c:pt idx="236">
                  <c:v>0.55871081573966475</c:v>
                </c:pt>
                <c:pt idx="237">
                  <c:v>0.56970200499367474</c:v>
                </c:pt>
                <c:pt idx="238">
                  <c:v>0.57639125530885038</c:v>
                </c:pt>
                <c:pt idx="239">
                  <c:v>0.59021056723910059</c:v>
                </c:pt>
                <c:pt idx="240">
                  <c:v>0.59427216519894532</c:v>
                </c:pt>
                <c:pt idx="241">
                  <c:v>0.59784178977834657</c:v>
                </c:pt>
                <c:pt idx="242">
                  <c:v>0.59538592713099914</c:v>
                </c:pt>
                <c:pt idx="243">
                  <c:v>0.58957298785799206</c:v>
                </c:pt>
                <c:pt idx="244">
                  <c:v>0.5809609419982863</c:v>
                </c:pt>
                <c:pt idx="245">
                  <c:v>0.57488385392034325</c:v>
                </c:pt>
                <c:pt idx="246">
                  <c:v>0.57355344147553533</c:v>
                </c:pt>
                <c:pt idx="247">
                  <c:v>0.57883664276831015</c:v>
                </c:pt>
                <c:pt idx="248">
                  <c:v>0.58768594954122422</c:v>
                </c:pt>
                <c:pt idx="249">
                  <c:v>0.58718702073100959</c:v>
                </c:pt>
                <c:pt idx="250">
                  <c:v>0.57464717801331322</c:v>
                </c:pt>
                <c:pt idx="251">
                  <c:v>0.58402308611037101</c:v>
                </c:pt>
                <c:pt idx="252">
                  <c:v>0.58746242281024996</c:v>
                </c:pt>
                <c:pt idx="253">
                  <c:v>0.58231491543332781</c:v>
                </c:pt>
                <c:pt idx="254">
                  <c:v>0.57583729380033066</c:v>
                </c:pt>
                <c:pt idx="255">
                  <c:v>0.57351004039325382</c:v>
                </c:pt>
                <c:pt idx="256">
                  <c:v>0.5730569398956028</c:v>
                </c:pt>
                <c:pt idx="257">
                  <c:v>0.56600592380052239</c:v>
                </c:pt>
                <c:pt idx="258">
                  <c:v>0.56171642030080116</c:v>
                </c:pt>
                <c:pt idx="259">
                  <c:v>0.55440526773590704</c:v>
                </c:pt>
                <c:pt idx="260">
                  <c:v>0.55679466553963819</c:v>
                </c:pt>
                <c:pt idx="261">
                  <c:v>0.55604361309539918</c:v>
                </c:pt>
                <c:pt idx="262">
                  <c:v>0.56394318282209244</c:v>
                </c:pt>
                <c:pt idx="263">
                  <c:v>0.55599227314236854</c:v>
                </c:pt>
                <c:pt idx="264">
                  <c:v>0.55497180786324929</c:v>
                </c:pt>
                <c:pt idx="265">
                  <c:v>0.56044474583057924</c:v>
                </c:pt>
                <c:pt idx="266">
                  <c:v>0.56693957809236606</c:v>
                </c:pt>
                <c:pt idx="267">
                  <c:v>0.57155312646197598</c:v>
                </c:pt>
                <c:pt idx="268">
                  <c:v>0.57342341737043767</c:v>
                </c:pt>
                <c:pt idx="269">
                  <c:v>0.58145186376913394</c:v>
                </c:pt>
                <c:pt idx="270">
                  <c:v>0.58559523738443564</c:v>
                </c:pt>
                <c:pt idx="271">
                  <c:v>0.58879022193105179</c:v>
                </c:pt>
                <c:pt idx="272">
                  <c:v>0.58647377094375142</c:v>
                </c:pt>
                <c:pt idx="273">
                  <c:v>0.59333794093574377</c:v>
                </c:pt>
                <c:pt idx="274">
                  <c:v>0.60143346779866813</c:v>
                </c:pt>
                <c:pt idx="275">
                  <c:v>0.60525163872739685</c:v>
                </c:pt>
                <c:pt idx="276">
                  <c:v>0.60020005193317261</c:v>
                </c:pt>
                <c:pt idx="277">
                  <c:v>0.59950461069315308</c:v>
                </c:pt>
                <c:pt idx="278">
                  <c:v>0.59732947258874258</c:v>
                </c:pt>
                <c:pt idx="279">
                  <c:v>0.59321074651394301</c:v>
                </c:pt>
                <c:pt idx="280">
                  <c:v>0.58329255473841179</c:v>
                </c:pt>
                <c:pt idx="281">
                  <c:v>0.57661588074164372</c:v>
                </c:pt>
                <c:pt idx="282">
                  <c:v>0.57531722942830199</c:v>
                </c:pt>
                <c:pt idx="283">
                  <c:v>0.57845286256993922</c:v>
                </c:pt>
                <c:pt idx="284">
                  <c:v>0.58563049868503703</c:v>
                </c:pt>
                <c:pt idx="285">
                  <c:v>0.59193702914093727</c:v>
                </c:pt>
                <c:pt idx="286">
                  <c:v>0.60279932759670918</c:v>
                </c:pt>
                <c:pt idx="287">
                  <c:v>0.61498000900168204</c:v>
                </c:pt>
                <c:pt idx="288">
                  <c:v>0.62972178523842504</c:v>
                </c:pt>
                <c:pt idx="289">
                  <c:v>0.65528383101038823</c:v>
                </c:pt>
                <c:pt idx="290">
                  <c:v>0.67934365331293012</c:v>
                </c:pt>
                <c:pt idx="291">
                  <c:v>0.70686524830303799</c:v>
                </c:pt>
                <c:pt idx="292">
                  <c:v>0.71853047009493165</c:v>
                </c:pt>
                <c:pt idx="293">
                  <c:v>0.73494781732327941</c:v>
                </c:pt>
                <c:pt idx="294">
                  <c:v>0.74105308507386913</c:v>
                </c:pt>
                <c:pt idx="295">
                  <c:v>0.75494935219589632</c:v>
                </c:pt>
                <c:pt idx="296">
                  <c:v>0.76027999381412681</c:v>
                </c:pt>
                <c:pt idx="297">
                  <c:v>0.76360583716948138</c:v>
                </c:pt>
                <c:pt idx="298">
                  <c:v>0.76854138432141417</c:v>
                </c:pt>
                <c:pt idx="299">
                  <c:v>0.772885921849636</c:v>
                </c:pt>
                <c:pt idx="300">
                  <c:v>0.78687222637194665</c:v>
                </c:pt>
                <c:pt idx="301">
                  <c:v>0.77691673393588767</c:v>
                </c:pt>
                <c:pt idx="302">
                  <c:v>0.74906421248024924</c:v>
                </c:pt>
                <c:pt idx="303">
                  <c:v>0.75330086485490566</c:v>
                </c:pt>
                <c:pt idx="304">
                  <c:v>0.77437425747031385</c:v>
                </c:pt>
                <c:pt idx="305">
                  <c:v>0.78190072060644289</c:v>
                </c:pt>
                <c:pt idx="306">
                  <c:v>0.77912641289808915</c:v>
                </c:pt>
                <c:pt idx="307">
                  <c:v>0.77017837938626654</c:v>
                </c:pt>
                <c:pt idx="308">
                  <c:v>0.76611492912295109</c:v>
                </c:pt>
                <c:pt idx="309">
                  <c:v>0.76492416892600212</c:v>
                </c:pt>
                <c:pt idx="310">
                  <c:v>0.75544875764593045</c:v>
                </c:pt>
                <c:pt idx="311">
                  <c:v>0.76247821618459621</c:v>
                </c:pt>
                <c:pt idx="312">
                  <c:v>0.76216776536502739</c:v>
                </c:pt>
                <c:pt idx="313">
                  <c:v>0.77574978659364136</c:v>
                </c:pt>
                <c:pt idx="314">
                  <c:v>0.79932034005571095</c:v>
                </c:pt>
                <c:pt idx="315">
                  <c:v>0.80775360492868609</c:v>
                </c:pt>
                <c:pt idx="316">
                  <c:v>0.80823641946220526</c:v>
                </c:pt>
                <c:pt idx="317">
                  <c:v>0.82407723247714415</c:v>
                </c:pt>
                <c:pt idx="318">
                  <c:v>0.83907179515666486</c:v>
                </c:pt>
                <c:pt idx="319">
                  <c:v>0.8510914671834563</c:v>
                </c:pt>
                <c:pt idx="320">
                  <c:v>0.85671936755384792</c:v>
                </c:pt>
                <c:pt idx="321">
                  <c:v>0.85856250274124402</c:v>
                </c:pt>
                <c:pt idx="322">
                  <c:v>0.86856022574467251</c:v>
                </c:pt>
                <c:pt idx="323">
                  <c:v>0.85148837565437352</c:v>
                </c:pt>
                <c:pt idx="324">
                  <c:v>0.85460826733984019</c:v>
                </c:pt>
                <c:pt idx="325">
                  <c:v>0.84429011037305912</c:v>
                </c:pt>
                <c:pt idx="326">
                  <c:v>0.84411739884517722</c:v>
                </c:pt>
                <c:pt idx="327">
                  <c:v>0.81430357981873036</c:v>
                </c:pt>
                <c:pt idx="328">
                  <c:v>0.79707979402341389</c:v>
                </c:pt>
                <c:pt idx="329">
                  <c:v>0.77303787610980745</c:v>
                </c:pt>
                <c:pt idx="330">
                  <c:v>0.75800692079378262</c:v>
                </c:pt>
                <c:pt idx="331">
                  <c:v>0.73679928360422098</c:v>
                </c:pt>
                <c:pt idx="332">
                  <c:v>0.71926609708849332</c:v>
                </c:pt>
                <c:pt idx="333">
                  <c:v>0.70544972232111758</c:v>
                </c:pt>
                <c:pt idx="334">
                  <c:v>0.69231116424449968</c:v>
                </c:pt>
                <c:pt idx="335">
                  <c:v>0.69241781603721564</c:v>
                </c:pt>
                <c:pt idx="336">
                  <c:v>0.68744711163229399</c:v>
                </c:pt>
                <c:pt idx="337">
                  <c:v>0.69791036619544167</c:v>
                </c:pt>
                <c:pt idx="338">
                  <c:v>0.70614973866648933</c:v>
                </c:pt>
                <c:pt idx="339">
                  <c:v>0.72263374843682804</c:v>
                </c:pt>
                <c:pt idx="340">
                  <c:v>0.71448349133634481</c:v>
                </c:pt>
                <c:pt idx="341">
                  <c:v>0.7194750630565202</c:v>
                </c:pt>
                <c:pt idx="342">
                  <c:v>0.7264831969648341</c:v>
                </c:pt>
                <c:pt idx="343">
                  <c:v>0.73665459691666813</c:v>
                </c:pt>
                <c:pt idx="344">
                  <c:v>0.74134508847921898</c:v>
                </c:pt>
                <c:pt idx="345">
                  <c:v>0.74272541195672537</c:v>
                </c:pt>
                <c:pt idx="346">
                  <c:v>0.75168435296708336</c:v>
                </c:pt>
                <c:pt idx="347">
                  <c:v>0.75650471178277556</c:v>
                </c:pt>
                <c:pt idx="348">
                  <c:v>0.76166546238510491</c:v>
                </c:pt>
                <c:pt idx="349">
                  <c:v>0.75089686929468979</c:v>
                </c:pt>
                <c:pt idx="350">
                  <c:v>0.75807937724109609</c:v>
                </c:pt>
                <c:pt idx="351">
                  <c:v>0.76238813079205869</c:v>
                </c:pt>
                <c:pt idx="352">
                  <c:v>0.78696640202441903</c:v>
                </c:pt>
                <c:pt idx="353">
                  <c:v>0.79062882795244704</c:v>
                </c:pt>
                <c:pt idx="354">
                  <c:v>0.76731989611197726</c:v>
                </c:pt>
                <c:pt idx="355">
                  <c:v>0.77118142234420262</c:v>
                </c:pt>
                <c:pt idx="356">
                  <c:v>0.77537829703533345</c:v>
                </c:pt>
                <c:pt idx="357">
                  <c:v>0.77719778005425799</c:v>
                </c:pt>
                <c:pt idx="358">
                  <c:v>0.76358930478290699</c:v>
                </c:pt>
                <c:pt idx="359">
                  <c:v>0.75377699262120357</c:v>
                </c:pt>
                <c:pt idx="360">
                  <c:v>0.74539933937985769</c:v>
                </c:pt>
                <c:pt idx="361">
                  <c:v>0.73470764148841627</c:v>
                </c:pt>
                <c:pt idx="362">
                  <c:v>0.70799632824626413</c:v>
                </c:pt>
                <c:pt idx="363">
                  <c:v>0.68849526961581864</c:v>
                </c:pt>
                <c:pt idx="364">
                  <c:v>0.67714326440593886</c:v>
                </c:pt>
                <c:pt idx="365">
                  <c:v>0.67050683002437295</c:v>
                </c:pt>
                <c:pt idx="366">
                  <c:v>0.67458872894225863</c:v>
                </c:pt>
                <c:pt idx="367">
                  <c:v>0.66862558211979117</c:v>
                </c:pt>
                <c:pt idx="368">
                  <c:v>0.66668641029991127</c:v>
                </c:pt>
                <c:pt idx="369">
                  <c:v>0.66250522814620194</c:v>
                </c:pt>
                <c:pt idx="370">
                  <c:v>0.65607374618275704</c:v>
                </c:pt>
                <c:pt idx="371">
                  <c:v>0.63818632369591477</c:v>
                </c:pt>
                <c:pt idx="372">
                  <c:v>0.6286047114146629</c:v>
                </c:pt>
                <c:pt idx="373">
                  <c:v>0.62754987263030282</c:v>
                </c:pt>
                <c:pt idx="374">
                  <c:v>0.63097239734488497</c:v>
                </c:pt>
                <c:pt idx="375">
                  <c:v>0.63150171864052018</c:v>
                </c:pt>
                <c:pt idx="376">
                  <c:v>0.63020440652595178</c:v>
                </c:pt>
                <c:pt idx="377">
                  <c:v>0.6266318854964098</c:v>
                </c:pt>
                <c:pt idx="378">
                  <c:v>0.62946846670133516</c:v>
                </c:pt>
                <c:pt idx="379">
                  <c:v>0.61503711283898366</c:v>
                </c:pt>
                <c:pt idx="380">
                  <c:v>0.6026868495242782</c:v>
                </c:pt>
                <c:pt idx="381">
                  <c:v>0.593444111905158</c:v>
                </c:pt>
                <c:pt idx="382">
                  <c:v>0.58987026591267699</c:v>
                </c:pt>
                <c:pt idx="383">
                  <c:v>0.59908371382896886</c:v>
                </c:pt>
                <c:pt idx="384">
                  <c:v>0.5817596446295995</c:v>
                </c:pt>
                <c:pt idx="385">
                  <c:v>0.56751531502123331</c:v>
                </c:pt>
                <c:pt idx="386">
                  <c:v>0.55940772276691442</c:v>
                </c:pt>
                <c:pt idx="387">
                  <c:v>0.55705623745675958</c:v>
                </c:pt>
                <c:pt idx="388">
                  <c:v>0.5554168035763053</c:v>
                </c:pt>
                <c:pt idx="389">
                  <c:v>0.55973834057772232</c:v>
                </c:pt>
                <c:pt idx="390">
                  <c:v>0.57054722838675953</c:v>
                </c:pt>
                <c:pt idx="391">
                  <c:v>0.58254362315029473</c:v>
                </c:pt>
                <c:pt idx="392">
                  <c:v>0.59049493307157419</c:v>
                </c:pt>
                <c:pt idx="393">
                  <c:v>0.59642146621728365</c:v>
                </c:pt>
                <c:pt idx="394">
                  <c:v>0.60227531910628063</c:v>
                </c:pt>
                <c:pt idx="395">
                  <c:v>0.60682098853163269</c:v>
                </c:pt>
                <c:pt idx="396">
                  <c:v>0.62369116696243032</c:v>
                </c:pt>
                <c:pt idx="397">
                  <c:v>0.63431729792914859</c:v>
                </c:pt>
                <c:pt idx="398">
                  <c:v>0.63246970095122845</c:v>
                </c:pt>
                <c:pt idx="399">
                  <c:v>0.62894726064315798</c:v>
                </c:pt>
                <c:pt idx="400">
                  <c:v>0.62311983988443609</c:v>
                </c:pt>
                <c:pt idx="401">
                  <c:v>0.61021507291068899</c:v>
                </c:pt>
                <c:pt idx="402">
                  <c:v>0.6083933404131725</c:v>
                </c:pt>
                <c:pt idx="403">
                  <c:v>0.61333933150247244</c:v>
                </c:pt>
                <c:pt idx="404">
                  <c:v>0.62342065882170716</c:v>
                </c:pt>
                <c:pt idx="405">
                  <c:v>0.62884487898084385</c:v>
                </c:pt>
                <c:pt idx="406">
                  <c:v>0.61725076173117022</c:v>
                </c:pt>
                <c:pt idx="407">
                  <c:v>0.6249944701865271</c:v>
                </c:pt>
                <c:pt idx="408">
                  <c:v>0.63067168495172587</c:v>
                </c:pt>
                <c:pt idx="409">
                  <c:v>0.6299380734661475</c:v>
                </c:pt>
                <c:pt idx="410">
                  <c:v>0.6234321230784966</c:v>
                </c:pt>
                <c:pt idx="411">
                  <c:v>0.60919742528164844</c:v>
                </c:pt>
                <c:pt idx="412">
                  <c:v>0.59838036128314975</c:v>
                </c:pt>
                <c:pt idx="413">
                  <c:v>0.59059006211556964</c:v>
                </c:pt>
                <c:pt idx="414">
                  <c:v>0.57066614695163442</c:v>
                </c:pt>
                <c:pt idx="415">
                  <c:v>0.55279399118547412</c:v>
                </c:pt>
                <c:pt idx="416">
                  <c:v>0.53737630543691395</c:v>
                </c:pt>
                <c:pt idx="417">
                  <c:v>0.53167502764145014</c:v>
                </c:pt>
                <c:pt idx="418">
                  <c:v>0.5404995239407353</c:v>
                </c:pt>
                <c:pt idx="419">
                  <c:v>0.52665661868976354</c:v>
                </c:pt>
                <c:pt idx="420">
                  <c:v>0.51802451450096376</c:v>
                </c:pt>
                <c:pt idx="421">
                  <c:v>0.51328813820876085</c:v>
                </c:pt>
                <c:pt idx="422">
                  <c:v>0.51251607109540798</c:v>
                </c:pt>
                <c:pt idx="423">
                  <c:v>0.51575023818457211</c:v>
                </c:pt>
                <c:pt idx="424">
                  <c:v>0.52305265646882826</c:v>
                </c:pt>
                <c:pt idx="425">
                  <c:v>0.5316364481820941</c:v>
                </c:pt>
                <c:pt idx="426">
                  <c:v>0.53711017127732485</c:v>
                </c:pt>
                <c:pt idx="427">
                  <c:v>0.53572781998180941</c:v>
                </c:pt>
                <c:pt idx="428">
                  <c:v>0.53887597481649396</c:v>
                </c:pt>
                <c:pt idx="429">
                  <c:v>0.53412057617626629</c:v>
                </c:pt>
                <c:pt idx="430">
                  <c:v>0.53489067290405601</c:v>
                </c:pt>
                <c:pt idx="431">
                  <c:v>0.53748283352890991</c:v>
                </c:pt>
                <c:pt idx="432">
                  <c:v>0.53784269069453272</c:v>
                </c:pt>
                <c:pt idx="433">
                  <c:v>0.53579347537109445</c:v>
                </c:pt>
                <c:pt idx="434">
                  <c:v>0.53634482626155155</c:v>
                </c:pt>
                <c:pt idx="435">
                  <c:v>0.53392579108563509</c:v>
                </c:pt>
                <c:pt idx="436">
                  <c:v>0.52014813446383212</c:v>
                </c:pt>
                <c:pt idx="437">
                  <c:v>0.51304614140457727</c:v>
                </c:pt>
                <c:pt idx="438">
                  <c:v>0.51229945063845894</c:v>
                </c:pt>
                <c:pt idx="439">
                  <c:v>0.52289239136594967</c:v>
                </c:pt>
                <c:pt idx="440">
                  <c:v>0.52981064571127068</c:v>
                </c:pt>
                <c:pt idx="441">
                  <c:v>0.55081277243711002</c:v>
                </c:pt>
                <c:pt idx="442">
                  <c:v>0.56417678510292157</c:v>
                </c:pt>
                <c:pt idx="443">
                  <c:v>0.57789117909720378</c:v>
                </c:pt>
                <c:pt idx="444">
                  <c:v>0.58123269445534043</c:v>
                </c:pt>
                <c:pt idx="445">
                  <c:v>0.59303891265058761</c:v>
                </c:pt>
                <c:pt idx="446">
                  <c:v>0.60794919612609744</c:v>
                </c:pt>
                <c:pt idx="447">
                  <c:v>0.62171824837887391</c:v>
                </c:pt>
                <c:pt idx="448">
                  <c:v>0.64629826474591612</c:v>
                </c:pt>
                <c:pt idx="449">
                  <c:v>0.65946564956158715</c:v>
                </c:pt>
                <c:pt idx="450">
                  <c:v>0.66845573701063299</c:v>
                </c:pt>
                <c:pt idx="451">
                  <c:v>0.67025018058266894</c:v>
                </c:pt>
                <c:pt idx="452">
                  <c:v>0.67639016157691567</c:v>
                </c:pt>
                <c:pt idx="453">
                  <c:v>0.66888496145471232</c:v>
                </c:pt>
                <c:pt idx="454">
                  <c:v>0.6798284929185302</c:v>
                </c:pt>
                <c:pt idx="455">
                  <c:v>0.69884433366292664</c:v>
                </c:pt>
                <c:pt idx="456">
                  <c:v>0.72999572683615244</c:v>
                </c:pt>
                <c:pt idx="457">
                  <c:v>0.75092558393006315</c:v>
                </c:pt>
                <c:pt idx="458">
                  <c:v>0.74558990608188214</c:v>
                </c:pt>
                <c:pt idx="459">
                  <c:v>0.76242155310578597</c:v>
                </c:pt>
                <c:pt idx="460">
                  <c:v>0.79064517016760316</c:v>
                </c:pt>
                <c:pt idx="461">
                  <c:v>0.81496665850506256</c:v>
                </c:pt>
                <c:pt idx="462">
                  <c:v>0.82403516427318069</c:v>
                </c:pt>
                <c:pt idx="463">
                  <c:v>0.83312197408353761</c:v>
                </c:pt>
                <c:pt idx="464">
                  <c:v>0.82756442585139456</c:v>
                </c:pt>
                <c:pt idx="465">
                  <c:v>0.84543590387691925</c:v>
                </c:pt>
                <c:pt idx="466">
                  <c:v>0.83104084119486554</c:v>
                </c:pt>
                <c:pt idx="467">
                  <c:v>0.8352349665187504</c:v>
                </c:pt>
                <c:pt idx="468">
                  <c:v>0.84262823551363342</c:v>
                </c:pt>
                <c:pt idx="469">
                  <c:v>0.87814813884346099</c:v>
                </c:pt>
                <c:pt idx="470">
                  <c:v>0.9322383398116757</c:v>
                </c:pt>
                <c:pt idx="471">
                  <c:v>0.96100501346552791</c:v>
                </c:pt>
                <c:pt idx="472">
                  <c:v>0.97189089608666368</c:v>
                </c:pt>
                <c:pt idx="473">
                  <c:v>0.99419934370458329</c:v>
                </c:pt>
                <c:pt idx="474">
                  <c:v>1.0297248896977667</c:v>
                </c:pt>
                <c:pt idx="475">
                  <c:v>1.0529834154364495</c:v>
                </c:pt>
                <c:pt idx="476">
                  <c:v>1.0977499478197461</c:v>
                </c:pt>
                <c:pt idx="477">
                  <c:v>1.1351360129053871</c:v>
                </c:pt>
                <c:pt idx="478">
                  <c:v>1.2083950784008008</c:v>
                </c:pt>
                <c:pt idx="479">
                  <c:v>1.2165890306715925</c:v>
                </c:pt>
                <c:pt idx="480">
                  <c:v>1.2269968518178449</c:v>
                </c:pt>
                <c:pt idx="481">
                  <c:v>1.1640181254716411</c:v>
                </c:pt>
                <c:pt idx="482">
                  <c:v>1.0866199266179275</c:v>
                </c:pt>
                <c:pt idx="483">
                  <c:v>1.042722681486145</c:v>
                </c:pt>
                <c:pt idx="484">
                  <c:v>0.96084750738638547</c:v>
                </c:pt>
                <c:pt idx="485">
                  <c:v>0.92624836879980155</c:v>
                </c:pt>
                <c:pt idx="486">
                  <c:v>0.89096226217050045</c:v>
                </c:pt>
                <c:pt idx="487">
                  <c:v>0.87286749598353253</c:v>
                </c:pt>
                <c:pt idx="488">
                  <c:v>0.84185205847850164</c:v>
                </c:pt>
                <c:pt idx="489">
                  <c:v>0.8178053446799125</c:v>
                </c:pt>
                <c:pt idx="490">
                  <c:v>0.79999359288632799</c:v>
                </c:pt>
                <c:pt idx="491">
                  <c:v>0.78709772167726477</c:v>
                </c:pt>
                <c:pt idx="492">
                  <c:v>0.78593032354545278</c:v>
                </c:pt>
                <c:pt idx="493">
                  <c:v>0.77939996242629184</c:v>
                </c:pt>
                <c:pt idx="494">
                  <c:v>0.79479734849739159</c:v>
                </c:pt>
                <c:pt idx="495">
                  <c:v>0.80246835591666343</c:v>
                </c:pt>
                <c:pt idx="496">
                  <c:v>0.82966456025368973</c:v>
                </c:pt>
                <c:pt idx="497">
                  <c:v>0.80818733714702984</c:v>
                </c:pt>
                <c:pt idx="498">
                  <c:v>0.81914591978556672</c:v>
                </c:pt>
                <c:pt idx="499">
                  <c:v>0.82733818412136639</c:v>
                </c:pt>
                <c:pt idx="500">
                  <c:v>0.84066686237819133</c:v>
                </c:pt>
                <c:pt idx="501">
                  <c:v>0.83478278000999839</c:v>
                </c:pt>
                <c:pt idx="502">
                  <c:v>0.83650961368367693</c:v>
                </c:pt>
                <c:pt idx="503">
                  <c:v>0.834243122166475</c:v>
                </c:pt>
                <c:pt idx="504">
                  <c:v>0.82932963208434796</c:v>
                </c:pt>
                <c:pt idx="505">
                  <c:v>0.81590279976772806</c:v>
                </c:pt>
                <c:pt idx="506">
                  <c:v>0.7916522949560626</c:v>
                </c:pt>
                <c:pt idx="507">
                  <c:v>0.78241000310431275</c:v>
                </c:pt>
                <c:pt idx="508">
                  <c:v>0.78756671456478733</c:v>
                </c:pt>
                <c:pt idx="509">
                  <c:v>0.80605683184472643</c:v>
                </c:pt>
                <c:pt idx="510">
                  <c:v>0.79122944825521235</c:v>
                </c:pt>
                <c:pt idx="511">
                  <c:v>0.7619576879676242</c:v>
                </c:pt>
                <c:pt idx="512">
                  <c:v>0.74571836881968934</c:v>
                </c:pt>
                <c:pt idx="513">
                  <c:v>0.74146641292485571</c:v>
                </c:pt>
                <c:pt idx="514">
                  <c:v>0.72419779416500685</c:v>
                </c:pt>
                <c:pt idx="515">
                  <c:v>0.71217254570833655</c:v>
                </c:pt>
                <c:pt idx="516">
                  <c:v>0.69557525193576963</c:v>
                </c:pt>
                <c:pt idx="517">
                  <c:v>0.68796689681985435</c:v>
                </c:pt>
                <c:pt idx="518">
                  <c:v>0.68105918755987627</c:v>
                </c:pt>
                <c:pt idx="519">
                  <c:v>0.67175852477849962</c:v>
                </c:pt>
                <c:pt idx="520">
                  <c:v>0.66894778813431133</c:v>
                </c:pt>
                <c:pt idx="521">
                  <c:v>0.67144303793533544</c:v>
                </c:pt>
                <c:pt idx="522">
                  <c:v>0.67744570131802107</c:v>
                </c:pt>
                <c:pt idx="523">
                  <c:v>0.67924030262651125</c:v>
                </c:pt>
                <c:pt idx="524">
                  <c:v>0.68694515689171054</c:v>
                </c:pt>
                <c:pt idx="525">
                  <c:v>0.69449632654471627</c:v>
                </c:pt>
                <c:pt idx="526">
                  <c:v>0.70871037383336866</c:v>
                </c:pt>
                <c:pt idx="527">
                  <c:v>0.7221755700326965</c:v>
                </c:pt>
                <c:pt idx="528">
                  <c:v>0.74578168014940738</c:v>
                </c:pt>
                <c:pt idx="529">
                  <c:v>0.76130729728132285</c:v>
                </c:pt>
                <c:pt idx="530">
                  <c:v>0.77986954218717686</c:v>
                </c:pt>
                <c:pt idx="531">
                  <c:v>0.78642422670718515</c:v>
                </c:pt>
                <c:pt idx="532">
                  <c:v>0.78488569833476574</c:v>
                </c:pt>
                <c:pt idx="533">
                  <c:v>0.78208151628062705</c:v>
                </c:pt>
                <c:pt idx="534">
                  <c:v>0.7909951586745354</c:v>
                </c:pt>
                <c:pt idx="535">
                  <c:v>0.81609148224666828</c:v>
                </c:pt>
                <c:pt idx="536">
                  <c:v>0.79637604672321372</c:v>
                </c:pt>
                <c:pt idx="537">
                  <c:v>0.79695285317242137</c:v>
                </c:pt>
                <c:pt idx="538">
                  <c:v>0.78854848760944907</c:v>
                </c:pt>
                <c:pt idx="539">
                  <c:v>0.78410937057932861</c:v>
                </c:pt>
                <c:pt idx="540">
                  <c:v>0.76269850443888809</c:v>
                </c:pt>
                <c:pt idx="541">
                  <c:v>0.75329833389832079</c:v>
                </c:pt>
                <c:pt idx="542">
                  <c:v>0.73867972308853946</c:v>
                </c:pt>
                <c:pt idx="543">
                  <c:v>0.73802733652822616</c:v>
                </c:pt>
                <c:pt idx="544">
                  <c:v>0.73248981256027323</c:v>
                </c:pt>
                <c:pt idx="545">
                  <c:v>0.72235956570119231</c:v>
                </c:pt>
                <c:pt idx="546">
                  <c:v>0.71866330441728454</c:v>
                </c:pt>
                <c:pt idx="547">
                  <c:v>0.71213387328572653</c:v>
                </c:pt>
                <c:pt idx="548">
                  <c:v>0.73405231514930269</c:v>
                </c:pt>
                <c:pt idx="549">
                  <c:v>0.71721276042489168</c:v>
                </c:pt>
                <c:pt idx="550">
                  <c:v>0.72389966006395368</c:v>
                </c:pt>
                <c:pt idx="551">
                  <c:v>0.71342004261181591</c:v>
                </c:pt>
                <c:pt idx="552">
                  <c:v>0.71129098273299296</c:v>
                </c:pt>
                <c:pt idx="553">
                  <c:v>0.71179582882022052</c:v>
                </c:pt>
                <c:pt idx="554">
                  <c:v>0.71194630881181986</c:v>
                </c:pt>
                <c:pt idx="555">
                  <c:v>0.71002537827508061</c:v>
                </c:pt>
                <c:pt idx="556">
                  <c:v>0.71243818099039424</c:v>
                </c:pt>
                <c:pt idx="557">
                  <c:v>0.71351754869914608</c:v>
                </c:pt>
                <c:pt idx="558">
                  <c:v>0.70640500086761826</c:v>
                </c:pt>
                <c:pt idx="559">
                  <c:v>0.71035492056238558</c:v>
                </c:pt>
                <c:pt idx="560">
                  <c:v>0.72160995573137865</c:v>
                </c:pt>
                <c:pt idx="561">
                  <c:v>0.7399456883492741</c:v>
                </c:pt>
                <c:pt idx="562">
                  <c:v>0.7277498891765084</c:v>
                </c:pt>
                <c:pt idx="563">
                  <c:v>0.7140474509948358</c:v>
                </c:pt>
                <c:pt idx="564">
                  <c:v>0.71572592810192592</c:v>
                </c:pt>
                <c:pt idx="565">
                  <c:v>0.72176343601513926</c:v>
                </c:pt>
                <c:pt idx="566">
                  <c:v>0.72228132897361264</c:v>
                </c:pt>
                <c:pt idx="567">
                  <c:v>0.70623279749804979</c:v>
                </c:pt>
                <c:pt idx="568">
                  <c:v>0.6972886606115628</c:v>
                </c:pt>
                <c:pt idx="569">
                  <c:v>0.69079116317364708</c:v>
                </c:pt>
                <c:pt idx="570">
                  <c:v>0.68988103292396363</c:v>
                </c:pt>
                <c:pt idx="571">
                  <c:v>0.68489507149799533</c:v>
                </c:pt>
                <c:pt idx="572">
                  <c:v>0.68010181881028187</c:v>
                </c:pt>
                <c:pt idx="573">
                  <c:v>0.67412250209629632</c:v>
                </c:pt>
                <c:pt idx="574">
                  <c:v>0.68787632899035289</c:v>
                </c:pt>
                <c:pt idx="575">
                  <c:v>0.697491235059154</c:v>
                </c:pt>
                <c:pt idx="576">
                  <c:v>0.70281988900680137</c:v>
                </c:pt>
                <c:pt idx="577">
                  <c:v>0.70099457573013024</c:v>
                </c:pt>
                <c:pt idx="578">
                  <c:v>0.71045841697338574</c:v>
                </c:pt>
                <c:pt idx="579">
                  <c:v>0.72121153674808014</c:v>
                </c:pt>
                <c:pt idx="580">
                  <c:v>0.72987281972450113</c:v>
                </c:pt>
                <c:pt idx="581">
                  <c:v>0.73542298574258347</c:v>
                </c:pt>
                <c:pt idx="582">
                  <c:v>0.74432055085933257</c:v>
                </c:pt>
                <c:pt idx="583">
                  <c:v>0.74853378738074638</c:v>
                </c:pt>
                <c:pt idx="584">
                  <c:v>0.74045969516087051</c:v>
                </c:pt>
                <c:pt idx="585">
                  <c:v>0.73854568533689835</c:v>
                </c:pt>
                <c:pt idx="586">
                  <c:v>0.73768117335328887</c:v>
                </c:pt>
                <c:pt idx="587">
                  <c:v>0.76108233499515443</c:v>
                </c:pt>
                <c:pt idx="588">
                  <c:v>0.7678387660672551</c:v>
                </c:pt>
                <c:pt idx="589">
                  <c:v>0.77859614265677091</c:v>
                </c:pt>
                <c:pt idx="590">
                  <c:v>0.77604519761584712</c:v>
                </c:pt>
                <c:pt idx="591">
                  <c:v>0.79021527932787694</c:v>
                </c:pt>
                <c:pt idx="592">
                  <c:v>0.79368230276693896</c:v>
                </c:pt>
                <c:pt idx="593">
                  <c:v>0.79802035507615821</c:v>
                </c:pt>
                <c:pt idx="594">
                  <c:v>0.80580763075482864</c:v>
                </c:pt>
                <c:pt idx="595">
                  <c:v>0.80796385966092077</c:v>
                </c:pt>
                <c:pt idx="596">
                  <c:v>0.83486446065347253</c:v>
                </c:pt>
                <c:pt idx="597">
                  <c:v>0.846573727767996</c:v>
                </c:pt>
                <c:pt idx="598">
                  <c:v>0.86049931662384149</c:v>
                </c:pt>
                <c:pt idx="599">
                  <c:v>0.86273352191218755</c:v>
                </c:pt>
                <c:pt idx="600">
                  <c:v>0.8776172424408295</c:v>
                </c:pt>
                <c:pt idx="601">
                  <c:v>0.87283716286595558</c:v>
                </c:pt>
                <c:pt idx="602">
                  <c:v>0.88382227134852798</c:v>
                </c:pt>
                <c:pt idx="603">
                  <c:v>0.89560282542371306</c:v>
                </c:pt>
                <c:pt idx="604">
                  <c:v>0.923302321944938</c:v>
                </c:pt>
                <c:pt idx="605">
                  <c:v>0.95721865960846197</c:v>
                </c:pt>
                <c:pt idx="606">
                  <c:v>0.95578443832363347</c:v>
                </c:pt>
                <c:pt idx="607">
                  <c:v>0.95448632446610271</c:v>
                </c:pt>
                <c:pt idx="608">
                  <c:v>0.95365579058811156</c:v>
                </c:pt>
                <c:pt idx="609">
                  <c:v>0.9646271265769002</c:v>
                </c:pt>
                <c:pt idx="610">
                  <c:v>0.95195908629007353</c:v>
                </c:pt>
                <c:pt idx="611">
                  <c:v>0.95953897755369777</c:v>
                </c:pt>
                <c:pt idx="612">
                  <c:v>0.97183392555772297</c:v>
                </c:pt>
                <c:pt idx="613">
                  <c:v>0.99993562581619144</c:v>
                </c:pt>
                <c:pt idx="614">
                  <c:v>1.0054810939975347</c:v>
                </c:pt>
                <c:pt idx="615">
                  <c:v>0.96778993171562067</c:v>
                </c:pt>
                <c:pt idx="616">
                  <c:v>0.95259333186078465</c:v>
                </c:pt>
                <c:pt idx="617">
                  <c:v>0.93358814031185444</c:v>
                </c:pt>
                <c:pt idx="618">
                  <c:v>0.91738000720960888</c:v>
                </c:pt>
                <c:pt idx="619">
                  <c:v>0.91013545576499555</c:v>
                </c:pt>
                <c:pt idx="620">
                  <c:v>0.88117345130306224</c:v>
                </c:pt>
                <c:pt idx="621">
                  <c:v>0.86465333549550238</c:v>
                </c:pt>
                <c:pt idx="622">
                  <c:v>0.85838044181016182</c:v>
                </c:pt>
                <c:pt idx="623">
                  <c:v>0.82852647493872678</c:v>
                </c:pt>
                <c:pt idx="624">
                  <c:v>0.80946355286667204</c:v>
                </c:pt>
                <c:pt idx="625">
                  <c:v>0.79090775075229713</c:v>
                </c:pt>
                <c:pt idx="626">
                  <c:v>0.80190663246133753</c:v>
                </c:pt>
                <c:pt idx="627">
                  <c:v>0.80749329588537044</c:v>
                </c:pt>
                <c:pt idx="628">
                  <c:v>0.7952962742972316</c:v>
                </c:pt>
                <c:pt idx="629">
                  <c:v>0.80425011271490354</c:v>
                </c:pt>
                <c:pt idx="630">
                  <c:v>0.82066290264603192</c:v>
                </c:pt>
                <c:pt idx="631">
                  <c:v>0.83129681500453012</c:v>
                </c:pt>
                <c:pt idx="632">
                  <c:v>0.83588371817528151</c:v>
                </c:pt>
                <c:pt idx="633">
                  <c:v>0.8469088015467755</c:v>
                </c:pt>
                <c:pt idx="634">
                  <c:v>0.8580006518645541</c:v>
                </c:pt>
                <c:pt idx="635">
                  <c:v>0.89168880457128485</c:v>
                </c:pt>
                <c:pt idx="636">
                  <c:v>0.88465144856363731</c:v>
                </c:pt>
                <c:pt idx="637">
                  <c:v>0.87870430947921119</c:v>
                </c:pt>
                <c:pt idx="638">
                  <c:v>0.86120801124005197</c:v>
                </c:pt>
                <c:pt idx="639">
                  <c:v>0.8774156116951799</c:v>
                </c:pt>
                <c:pt idx="640">
                  <c:v>0.88266995120897873</c:v>
                </c:pt>
                <c:pt idx="641">
                  <c:v>0.86812402477053108</c:v>
                </c:pt>
                <c:pt idx="642">
                  <c:v>0.86420184795042343</c:v>
                </c:pt>
                <c:pt idx="643">
                  <c:v>0.85641223847134917</c:v>
                </c:pt>
                <c:pt idx="644">
                  <c:v>0.87362677561929258</c:v>
                </c:pt>
                <c:pt idx="645">
                  <c:v>0.86098246412465007</c:v>
                </c:pt>
                <c:pt idx="646">
                  <c:v>0.86534244502199598</c:v>
                </c:pt>
                <c:pt idx="647">
                  <c:v>0.84874454644515418</c:v>
                </c:pt>
                <c:pt idx="648">
                  <c:v>0.8677994254667093</c:v>
                </c:pt>
                <c:pt idx="649">
                  <c:v>0.88877069082013649</c:v>
                </c:pt>
                <c:pt idx="650">
                  <c:v>0.89627294459799078</c:v>
                </c:pt>
                <c:pt idx="651">
                  <c:v>0.91317273843114766</c:v>
                </c:pt>
                <c:pt idx="652">
                  <c:v>0.92460344671008388</c:v>
                </c:pt>
                <c:pt idx="653">
                  <c:v>0.91701167272021</c:v>
                </c:pt>
                <c:pt idx="654">
                  <c:v>0.90350757589543618</c:v>
                </c:pt>
                <c:pt idx="655">
                  <c:v>0.89530030430885044</c:v>
                </c:pt>
                <c:pt idx="656">
                  <c:v>0.88908621882087457</c:v>
                </c:pt>
                <c:pt idx="657">
                  <c:v>0.9073774371547787</c:v>
                </c:pt>
                <c:pt idx="658">
                  <c:v>0.88606374837558644</c:v>
                </c:pt>
                <c:pt idx="659">
                  <c:v>0.88485661676407912</c:v>
                </c:pt>
                <c:pt idx="660">
                  <c:v>0.88583091495535227</c:v>
                </c:pt>
                <c:pt idx="661">
                  <c:v>0.8806216965986815</c:v>
                </c:pt>
                <c:pt idx="662">
                  <c:v>0.87590815807418609</c:v>
                </c:pt>
                <c:pt idx="663">
                  <c:v>0.8681248496026458</c:v>
                </c:pt>
                <c:pt idx="664">
                  <c:v>0.86833091160701714</c:v>
                </c:pt>
                <c:pt idx="665">
                  <c:v>0.88556163376793917</c:v>
                </c:pt>
                <c:pt idx="666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4A-4B8B-B300-0E839B77D51F}"/>
            </c:ext>
          </c:extLst>
        </c:ser>
        <c:ser>
          <c:idx val="4"/>
          <c:order val="3"/>
          <c:tx>
            <c:strRef>
              <c:f>'Graphique 10'!$G$4</c:f>
              <c:strCache>
                <c:ptCount val="1"/>
                <c:pt idx="0">
                  <c:v>ratio rachats UC/primes UC (éch. D.)</c:v>
                </c:pt>
              </c:strCache>
            </c:strRef>
          </c:tx>
          <c:spPr>
            <a:ln w="41275" cap="rnd">
              <a:solidFill>
                <a:srgbClr val="00682A"/>
              </a:solidFill>
              <a:round/>
            </a:ln>
            <a:effectLst/>
          </c:spPr>
          <c:marker>
            <c:symbol val="none"/>
          </c:marker>
          <c:dLbls>
            <c:dLbl>
              <c:idx val="661"/>
              <c:layout>
                <c:manualLayout>
                  <c:x val="-6.9378899403318138E-5"/>
                  <c:y val="-3.3277870216306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B4A-4B8B-B300-0E839B77D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rgbClr val="00682A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10'!$B$5:$B$671</c:f>
              <c:numCache>
                <c:formatCode>General</c:formatCode>
                <c:ptCount val="667"/>
                <c:pt idx="0">
                  <c:v>2011</c:v>
                </c:pt>
                <c:pt idx="41">
                  <c:v>2012</c:v>
                </c:pt>
                <c:pt idx="93">
                  <c:v>2013</c:v>
                </c:pt>
                <c:pt idx="145">
                  <c:v>2014</c:v>
                </c:pt>
                <c:pt idx="197">
                  <c:v>2015</c:v>
                </c:pt>
                <c:pt idx="250">
                  <c:v>2016</c:v>
                </c:pt>
                <c:pt idx="302">
                  <c:v>2017</c:v>
                </c:pt>
                <c:pt idx="354">
                  <c:v>2018</c:v>
                </c:pt>
                <c:pt idx="406">
                  <c:v>2019</c:v>
                </c:pt>
                <c:pt idx="458">
                  <c:v>2020</c:v>
                </c:pt>
                <c:pt idx="511">
                  <c:v>2021</c:v>
                </c:pt>
                <c:pt idx="563">
                  <c:v>2022</c:v>
                </c:pt>
                <c:pt idx="615">
                  <c:v>2023</c:v>
                </c:pt>
              </c:numCache>
            </c:numRef>
          </c:cat>
          <c:val>
            <c:numRef>
              <c:f>'Graphique 10'!$G$5:$G$671</c:f>
              <c:numCache>
                <c:formatCode>0%</c:formatCode>
                <c:ptCount val="667"/>
                <c:pt idx="0">
                  <c:v>0.45216086775891695</c:v>
                </c:pt>
                <c:pt idx="1">
                  <c:v>0.46102244399858233</c:v>
                </c:pt>
                <c:pt idx="2">
                  <c:v>0.46897239706172583</c:v>
                </c:pt>
                <c:pt idx="3">
                  <c:v>0.47197461637223603</c:v>
                </c:pt>
                <c:pt idx="4">
                  <c:v>0.48038909029204868</c:v>
                </c:pt>
                <c:pt idx="5">
                  <c:v>0.49070555897002388</c:v>
                </c:pt>
                <c:pt idx="6">
                  <c:v>0.49454015921556577</c:v>
                </c:pt>
                <c:pt idx="7">
                  <c:v>0.49845171591891413</c:v>
                </c:pt>
                <c:pt idx="8">
                  <c:v>0.51042310109321898</c:v>
                </c:pt>
                <c:pt idx="9">
                  <c:v>0.51602276557994031</c:v>
                </c:pt>
                <c:pt idx="10">
                  <c:v>0.51369882691962876</c:v>
                </c:pt>
                <c:pt idx="11">
                  <c:v>0.51881660501014637</c:v>
                </c:pt>
                <c:pt idx="12">
                  <c:v>0.51669985160025533</c:v>
                </c:pt>
                <c:pt idx="13">
                  <c:v>0.53308728007721107</c:v>
                </c:pt>
                <c:pt idx="14">
                  <c:v>0.53744036315428856</c:v>
                </c:pt>
                <c:pt idx="15">
                  <c:v>0.52962901364938098</c:v>
                </c:pt>
                <c:pt idx="16">
                  <c:v>0.52746239725412503</c:v>
                </c:pt>
                <c:pt idx="17">
                  <c:v>0.54956379509798059</c:v>
                </c:pt>
                <c:pt idx="18">
                  <c:v>0.56182140775286149</c:v>
                </c:pt>
                <c:pt idx="19">
                  <c:v>0.5621404468738932</c:v>
                </c:pt>
                <c:pt idx="20">
                  <c:v>0.5641764910040038</c:v>
                </c:pt>
                <c:pt idx="21">
                  <c:v>0.58029181780649863</c:v>
                </c:pt>
                <c:pt idx="22">
                  <c:v>0.60039208636904406</c:v>
                </c:pt>
                <c:pt idx="23">
                  <c:v>0.62174626861201965</c:v>
                </c:pt>
                <c:pt idx="24">
                  <c:v>0.6243174757840606</c:v>
                </c:pt>
                <c:pt idx="25">
                  <c:v>0.62782432323323134</c:v>
                </c:pt>
                <c:pt idx="26">
                  <c:v>0.67152155770732924</c:v>
                </c:pt>
                <c:pt idx="27">
                  <c:v>0.73054699801794132</c:v>
                </c:pt>
                <c:pt idx="28">
                  <c:v>0.73765257070493084</c:v>
                </c:pt>
                <c:pt idx="29">
                  <c:v>0.74781784263406959</c:v>
                </c:pt>
                <c:pt idx="30">
                  <c:v>0.78197623849341713</c:v>
                </c:pt>
                <c:pt idx="31">
                  <c:v>0.83171123119432078</c:v>
                </c:pt>
                <c:pt idx="32">
                  <c:v>0.83592889823775773</c:v>
                </c:pt>
                <c:pt idx="33">
                  <c:v>0.84517522398513067</c:v>
                </c:pt>
                <c:pt idx="34">
                  <c:v>0.8733758104105438</c:v>
                </c:pt>
                <c:pt idx="35">
                  <c:v>0.92106085446434305</c:v>
                </c:pt>
                <c:pt idx="36">
                  <c:v>0.92324649329738262</c:v>
                </c:pt>
                <c:pt idx="37">
                  <c:v>0.91560267220774261</c:v>
                </c:pt>
                <c:pt idx="38">
                  <c:v>0.94511195427767658</c:v>
                </c:pt>
                <c:pt idx="39">
                  <c:v>0.9506382363194219</c:v>
                </c:pt>
                <c:pt idx="40">
                  <c:v>1.0241249501822465</c:v>
                </c:pt>
                <c:pt idx="41">
                  <c:v>1.0532347640607467</c:v>
                </c:pt>
                <c:pt idx="42">
                  <c:v>1.0371801603583968</c:v>
                </c:pt>
                <c:pt idx="43">
                  <c:v>0.99422568142400669</c:v>
                </c:pt>
                <c:pt idx="44">
                  <c:v>0.94892807025269055</c:v>
                </c:pt>
                <c:pt idx="45">
                  <c:v>0.90342584236891399</c:v>
                </c:pt>
                <c:pt idx="46">
                  <c:v>0.82356937529114005</c:v>
                </c:pt>
                <c:pt idx="47">
                  <c:v>0.77637741044257957</c:v>
                </c:pt>
                <c:pt idx="48">
                  <c:v>0.76711116650931843</c:v>
                </c:pt>
                <c:pt idx="49">
                  <c:v>0.75702608503078184</c:v>
                </c:pt>
                <c:pt idx="50">
                  <c:v>0.73576018078681416</c:v>
                </c:pt>
                <c:pt idx="51">
                  <c:v>0.7259104202140374</c:v>
                </c:pt>
                <c:pt idx="52">
                  <c:v>0.70432310160014477</c:v>
                </c:pt>
                <c:pt idx="53">
                  <c:v>0.694160314337538</c:v>
                </c:pt>
                <c:pt idx="54">
                  <c:v>0.68417807778068718</c:v>
                </c:pt>
                <c:pt idx="55">
                  <c:v>0.69697562948839475</c:v>
                </c:pt>
                <c:pt idx="56">
                  <c:v>0.75177384810338632</c:v>
                </c:pt>
                <c:pt idx="57">
                  <c:v>0.77309677620728101</c:v>
                </c:pt>
                <c:pt idx="58">
                  <c:v>0.82033134292399357</c:v>
                </c:pt>
                <c:pt idx="59">
                  <c:v>0.82937927236022058</c:v>
                </c:pt>
                <c:pt idx="60">
                  <c:v>0.85841412146118978</c:v>
                </c:pt>
                <c:pt idx="61">
                  <c:v>0.87904626659912355</c:v>
                </c:pt>
                <c:pt idx="62">
                  <c:v>0.88225542407393454</c:v>
                </c:pt>
                <c:pt idx="63">
                  <c:v>0.87618336117474627</c:v>
                </c:pt>
                <c:pt idx="64">
                  <c:v>0.8723788237098008</c:v>
                </c:pt>
                <c:pt idx="65">
                  <c:v>0.85223412042528746</c:v>
                </c:pt>
                <c:pt idx="66">
                  <c:v>0.85947240893227761</c:v>
                </c:pt>
                <c:pt idx="67">
                  <c:v>0.85838628164682607</c:v>
                </c:pt>
                <c:pt idx="68">
                  <c:v>0.80103908557468162</c:v>
                </c:pt>
                <c:pt idx="69">
                  <c:v>0.7931849984199083</c:v>
                </c:pt>
                <c:pt idx="70">
                  <c:v>0.79172794030155802</c:v>
                </c:pt>
                <c:pt idx="71">
                  <c:v>0.78015017933133068</c:v>
                </c:pt>
                <c:pt idx="72">
                  <c:v>0.75878234433554159</c:v>
                </c:pt>
                <c:pt idx="73">
                  <c:v>0.75363579370664824</c:v>
                </c:pt>
                <c:pt idx="74">
                  <c:v>0.74889476116894804</c:v>
                </c:pt>
                <c:pt idx="75">
                  <c:v>0.74974817010000083</c:v>
                </c:pt>
                <c:pt idx="76">
                  <c:v>0.74142277477230401</c:v>
                </c:pt>
                <c:pt idx="77">
                  <c:v>0.76903930779152185</c:v>
                </c:pt>
                <c:pt idx="78">
                  <c:v>0.79741516227989018</c:v>
                </c:pt>
                <c:pt idx="79">
                  <c:v>0.82554693069198248</c:v>
                </c:pt>
                <c:pt idx="80">
                  <c:v>0.85494233251280483</c:v>
                </c:pt>
                <c:pt idx="81">
                  <c:v>0.85993182950966818</c:v>
                </c:pt>
                <c:pt idx="82">
                  <c:v>0.86937956480719669</c:v>
                </c:pt>
                <c:pt idx="83">
                  <c:v>0.87841605109203358</c:v>
                </c:pt>
                <c:pt idx="84">
                  <c:v>0.89311546712496714</c:v>
                </c:pt>
                <c:pt idx="85">
                  <c:v>0.86368412992723498</c:v>
                </c:pt>
                <c:pt idx="86">
                  <c:v>0.85817300407535757</c:v>
                </c:pt>
                <c:pt idx="87">
                  <c:v>0.83929735959772023</c:v>
                </c:pt>
                <c:pt idx="88">
                  <c:v>0.80748672047415804</c:v>
                </c:pt>
                <c:pt idx="89">
                  <c:v>0.77992232281752583</c:v>
                </c:pt>
                <c:pt idx="90">
                  <c:v>0.76232746887633107</c:v>
                </c:pt>
                <c:pt idx="91">
                  <c:v>0.75686828573684062</c:v>
                </c:pt>
                <c:pt idx="92">
                  <c:v>0.72767023122030206</c:v>
                </c:pt>
                <c:pt idx="93">
                  <c:v>0.70856753223969748</c:v>
                </c:pt>
                <c:pt idx="94">
                  <c:v>0.68683364542769798</c:v>
                </c:pt>
                <c:pt idx="95">
                  <c:v>0.65568205634858501</c:v>
                </c:pt>
                <c:pt idx="96">
                  <c:v>0.63031429281232165</c:v>
                </c:pt>
                <c:pt idx="97">
                  <c:v>0.58934753768330961</c:v>
                </c:pt>
                <c:pt idx="98">
                  <c:v>0.5763439955476235</c:v>
                </c:pt>
                <c:pt idx="99">
                  <c:v>0.5670053743787461</c:v>
                </c:pt>
                <c:pt idx="100">
                  <c:v>0.56360793561318923</c:v>
                </c:pt>
                <c:pt idx="101">
                  <c:v>0.55645359640946279</c:v>
                </c:pt>
                <c:pt idx="102">
                  <c:v>0.53207431229690327</c:v>
                </c:pt>
                <c:pt idx="103">
                  <c:v>0.50342409599535665</c:v>
                </c:pt>
                <c:pt idx="104">
                  <c:v>0.51266849041742779</c:v>
                </c:pt>
                <c:pt idx="105">
                  <c:v>0.51162202518933908</c:v>
                </c:pt>
                <c:pt idx="106">
                  <c:v>0.51386308997497321</c:v>
                </c:pt>
                <c:pt idx="107">
                  <c:v>0.52354762389734155</c:v>
                </c:pt>
                <c:pt idx="108">
                  <c:v>0.52702574258141377</c:v>
                </c:pt>
                <c:pt idx="109">
                  <c:v>0.5395377034383968</c:v>
                </c:pt>
                <c:pt idx="110">
                  <c:v>0.52302489323644719</c:v>
                </c:pt>
                <c:pt idx="111">
                  <c:v>0.51709617071735303</c:v>
                </c:pt>
                <c:pt idx="112">
                  <c:v>0.51867587474414134</c:v>
                </c:pt>
                <c:pt idx="113">
                  <c:v>0.51743538702976499</c:v>
                </c:pt>
                <c:pt idx="114">
                  <c:v>0.5258582706611229</c:v>
                </c:pt>
                <c:pt idx="115">
                  <c:v>0.53057625933369101</c:v>
                </c:pt>
                <c:pt idx="116">
                  <c:v>0.53419491628345339</c:v>
                </c:pt>
                <c:pt idx="117">
                  <c:v>0.53198343438512541</c:v>
                </c:pt>
                <c:pt idx="118">
                  <c:v>0.5320606973414721</c:v>
                </c:pt>
                <c:pt idx="119">
                  <c:v>0.52952813280672439</c:v>
                </c:pt>
                <c:pt idx="120">
                  <c:v>0.52633430022855987</c:v>
                </c:pt>
                <c:pt idx="121">
                  <c:v>0.54438805496442366</c:v>
                </c:pt>
                <c:pt idx="122">
                  <c:v>0.55511830792411021</c:v>
                </c:pt>
                <c:pt idx="123">
                  <c:v>0.55531404860823852</c:v>
                </c:pt>
                <c:pt idx="124">
                  <c:v>0.53861257353964553</c:v>
                </c:pt>
                <c:pt idx="125">
                  <c:v>0.53922995015101383</c:v>
                </c:pt>
                <c:pt idx="126">
                  <c:v>0.54285261212516955</c:v>
                </c:pt>
                <c:pt idx="127">
                  <c:v>0.5392300828211386</c:v>
                </c:pt>
                <c:pt idx="128">
                  <c:v>0.53556015179112892</c:v>
                </c:pt>
                <c:pt idx="129">
                  <c:v>0.55338805644220512</c:v>
                </c:pt>
                <c:pt idx="130">
                  <c:v>0.57541024936400442</c:v>
                </c:pt>
                <c:pt idx="131">
                  <c:v>0.59840624884290738</c:v>
                </c:pt>
                <c:pt idx="132">
                  <c:v>0.59513433051324793</c:v>
                </c:pt>
                <c:pt idx="133">
                  <c:v>0.58586895693778029</c:v>
                </c:pt>
                <c:pt idx="134">
                  <c:v>0.58762569208521997</c:v>
                </c:pt>
                <c:pt idx="135">
                  <c:v>0.58447062059228705</c:v>
                </c:pt>
                <c:pt idx="136">
                  <c:v>0.59873372984928441</c:v>
                </c:pt>
                <c:pt idx="137">
                  <c:v>0.60102402175030056</c:v>
                </c:pt>
                <c:pt idx="138">
                  <c:v>0.6050306549127803</c:v>
                </c:pt>
                <c:pt idx="139">
                  <c:v>0.60842566515528484</c:v>
                </c:pt>
                <c:pt idx="140">
                  <c:v>0.60175785635965739</c:v>
                </c:pt>
                <c:pt idx="141">
                  <c:v>0.60092674226772247</c:v>
                </c:pt>
                <c:pt idx="142">
                  <c:v>0.60928638407188251</c:v>
                </c:pt>
                <c:pt idx="143">
                  <c:v>0.62173827578088992</c:v>
                </c:pt>
                <c:pt idx="144">
                  <c:v>0.63657355181193498</c:v>
                </c:pt>
                <c:pt idx="145">
                  <c:v>0.62648978538810085</c:v>
                </c:pt>
                <c:pt idx="146">
                  <c:v>0.61515400539660914</c:v>
                </c:pt>
                <c:pt idx="147">
                  <c:v>0.59493402677688356</c:v>
                </c:pt>
                <c:pt idx="148">
                  <c:v>0.58194315501908656</c:v>
                </c:pt>
                <c:pt idx="149">
                  <c:v>0.55505052145659872</c:v>
                </c:pt>
                <c:pt idx="150">
                  <c:v>0.52842300003943266</c:v>
                </c:pt>
                <c:pt idx="151">
                  <c:v>0.50496043713152416</c:v>
                </c:pt>
                <c:pt idx="152">
                  <c:v>0.49721770808663862</c:v>
                </c:pt>
                <c:pt idx="153">
                  <c:v>0.45845149582176226</c:v>
                </c:pt>
                <c:pt idx="154">
                  <c:v>0.42381261617725668</c:v>
                </c:pt>
                <c:pt idx="155">
                  <c:v>0.39065686247402576</c:v>
                </c:pt>
                <c:pt idx="156">
                  <c:v>0.38283116336640005</c:v>
                </c:pt>
                <c:pt idx="157">
                  <c:v>0.38431984936703634</c:v>
                </c:pt>
                <c:pt idx="158">
                  <c:v>0.38015051140366912</c:v>
                </c:pt>
                <c:pt idx="159">
                  <c:v>0.38733616325163212</c:v>
                </c:pt>
                <c:pt idx="160">
                  <c:v>0.38886583182662071</c:v>
                </c:pt>
                <c:pt idx="161">
                  <c:v>0.39300558926068396</c:v>
                </c:pt>
                <c:pt idx="162">
                  <c:v>0.39046540826171333</c:v>
                </c:pt>
                <c:pt idx="163">
                  <c:v>0.39108152797561857</c:v>
                </c:pt>
                <c:pt idx="164">
                  <c:v>0.39252283465428839</c:v>
                </c:pt>
                <c:pt idx="165">
                  <c:v>0.41293797865236354</c:v>
                </c:pt>
                <c:pt idx="166">
                  <c:v>0.42297314414407094</c:v>
                </c:pt>
                <c:pt idx="167">
                  <c:v>0.44307653278746423</c:v>
                </c:pt>
                <c:pt idx="168">
                  <c:v>0.43981837413827662</c:v>
                </c:pt>
                <c:pt idx="169">
                  <c:v>0.44925257911918526</c:v>
                </c:pt>
                <c:pt idx="170">
                  <c:v>0.45520403092380624</c:v>
                </c:pt>
                <c:pt idx="171">
                  <c:v>0.45125916209833999</c:v>
                </c:pt>
                <c:pt idx="172">
                  <c:v>0.43758905692665528</c:v>
                </c:pt>
                <c:pt idx="173">
                  <c:v>0.43167042273950273</c:v>
                </c:pt>
                <c:pt idx="174">
                  <c:v>0.42352854363798381</c:v>
                </c:pt>
                <c:pt idx="175">
                  <c:v>0.41491070364427518</c:v>
                </c:pt>
                <c:pt idx="176">
                  <c:v>0.40615568210035663</c:v>
                </c:pt>
                <c:pt idx="177">
                  <c:v>0.40049765708373009</c:v>
                </c:pt>
                <c:pt idx="178">
                  <c:v>0.3968539455645661</c:v>
                </c:pt>
                <c:pt idx="179">
                  <c:v>0.38535188957853878</c:v>
                </c:pt>
                <c:pt idx="180">
                  <c:v>0.39620399045281701</c:v>
                </c:pt>
                <c:pt idx="181">
                  <c:v>0.40153528842922326</c:v>
                </c:pt>
                <c:pt idx="182">
                  <c:v>0.40246737826507573</c:v>
                </c:pt>
                <c:pt idx="183">
                  <c:v>0.40412556446816006</c:v>
                </c:pt>
                <c:pt idx="184">
                  <c:v>0.40566674159751237</c:v>
                </c:pt>
                <c:pt idx="185">
                  <c:v>0.403507047378934</c:v>
                </c:pt>
                <c:pt idx="186">
                  <c:v>0.4130251419513199</c:v>
                </c:pt>
                <c:pt idx="187">
                  <c:v>0.40963187650385802</c:v>
                </c:pt>
                <c:pt idx="188">
                  <c:v>0.41293789926711727</c:v>
                </c:pt>
                <c:pt idx="189">
                  <c:v>0.4179122128847132</c:v>
                </c:pt>
                <c:pt idx="190">
                  <c:v>0.41479387079189178</c:v>
                </c:pt>
                <c:pt idx="191">
                  <c:v>0.40719406896913851</c:v>
                </c:pt>
                <c:pt idx="192">
                  <c:v>0.40169331716517215</c:v>
                </c:pt>
                <c:pt idx="193">
                  <c:v>0.40620491205305387</c:v>
                </c:pt>
                <c:pt idx="194">
                  <c:v>0.41194396979553899</c:v>
                </c:pt>
                <c:pt idx="195">
                  <c:v>0.42531208083936289</c:v>
                </c:pt>
                <c:pt idx="196">
                  <c:v>0.44201255112845622</c:v>
                </c:pt>
                <c:pt idx="197">
                  <c:v>0.44986261998969729</c:v>
                </c:pt>
                <c:pt idx="198">
                  <c:v>0.45385258101701964</c:v>
                </c:pt>
                <c:pt idx="199">
                  <c:v>0.44617233046785587</c:v>
                </c:pt>
                <c:pt idx="200">
                  <c:v>0.43600409166810922</c:v>
                </c:pt>
                <c:pt idx="201">
                  <c:v>0.41344976952817292</c:v>
                </c:pt>
                <c:pt idx="202">
                  <c:v>0.39416486351308971</c:v>
                </c:pt>
                <c:pt idx="203">
                  <c:v>0.38679093132565984</c:v>
                </c:pt>
                <c:pt idx="204">
                  <c:v>0.36997143713040892</c:v>
                </c:pt>
                <c:pt idx="205">
                  <c:v>0.34554814200543621</c:v>
                </c:pt>
                <c:pt idx="206">
                  <c:v>0.33101737338824561</c:v>
                </c:pt>
                <c:pt idx="207">
                  <c:v>0.31257745718110985</c:v>
                </c:pt>
                <c:pt idx="208">
                  <c:v>0.30338113690188412</c:v>
                </c:pt>
                <c:pt idx="209">
                  <c:v>0.30208122244170516</c:v>
                </c:pt>
                <c:pt idx="210">
                  <c:v>0.29324618988457746</c:v>
                </c:pt>
                <c:pt idx="211">
                  <c:v>0.29760826187926226</c:v>
                </c:pt>
                <c:pt idx="212">
                  <c:v>0.29566851983531617</c:v>
                </c:pt>
                <c:pt idx="213">
                  <c:v>0.30012063219619906</c:v>
                </c:pt>
                <c:pt idx="214">
                  <c:v>0.30319190209450436</c:v>
                </c:pt>
                <c:pt idx="215">
                  <c:v>0.30453854491943072</c:v>
                </c:pt>
                <c:pt idx="216">
                  <c:v>0.30949498992857322</c:v>
                </c:pt>
                <c:pt idx="217">
                  <c:v>0.32447425449503531</c:v>
                </c:pt>
                <c:pt idx="218">
                  <c:v>0.32983527709825905</c:v>
                </c:pt>
                <c:pt idx="219">
                  <c:v>0.34003427011964654</c:v>
                </c:pt>
                <c:pt idx="220">
                  <c:v>0.3407839481355327</c:v>
                </c:pt>
                <c:pt idx="221">
                  <c:v>0.34257457338159086</c:v>
                </c:pt>
                <c:pt idx="222">
                  <c:v>0.35395208175695203</c:v>
                </c:pt>
                <c:pt idx="223">
                  <c:v>0.35459896056980544</c:v>
                </c:pt>
                <c:pt idx="224">
                  <c:v>0.35485786555465854</c:v>
                </c:pt>
                <c:pt idx="225">
                  <c:v>0.34780609366737669</c:v>
                </c:pt>
                <c:pt idx="226">
                  <c:v>0.34584973191927709</c:v>
                </c:pt>
                <c:pt idx="227">
                  <c:v>0.33947200864039517</c:v>
                </c:pt>
                <c:pt idx="228">
                  <c:v>0.33285037972422249</c:v>
                </c:pt>
                <c:pt idx="229">
                  <c:v>0.3215681497938716</c:v>
                </c:pt>
                <c:pt idx="230">
                  <c:v>0.31913705511402723</c:v>
                </c:pt>
                <c:pt idx="231">
                  <c:v>0.30960274524596293</c:v>
                </c:pt>
                <c:pt idx="232">
                  <c:v>0.31353189267035381</c:v>
                </c:pt>
                <c:pt idx="233">
                  <c:v>0.31455353400932551</c:v>
                </c:pt>
                <c:pt idx="234">
                  <c:v>0.31221982237327989</c:v>
                </c:pt>
                <c:pt idx="235">
                  <c:v>0.31603457756825509</c:v>
                </c:pt>
                <c:pt idx="236">
                  <c:v>0.31581812089505035</c:v>
                </c:pt>
                <c:pt idx="237">
                  <c:v>0.32553479007813652</c:v>
                </c:pt>
                <c:pt idx="238">
                  <c:v>0.33562969339206311</c:v>
                </c:pt>
                <c:pt idx="239">
                  <c:v>0.34460959647394601</c:v>
                </c:pt>
                <c:pt idx="240">
                  <c:v>0.35282746447866142</c:v>
                </c:pt>
                <c:pt idx="241">
                  <c:v>0.35253356341109815</c:v>
                </c:pt>
                <c:pt idx="242">
                  <c:v>0.35312817597587931</c:v>
                </c:pt>
                <c:pt idx="243">
                  <c:v>0.35701039344251373</c:v>
                </c:pt>
                <c:pt idx="244">
                  <c:v>0.35463941544587774</c:v>
                </c:pt>
                <c:pt idx="245">
                  <c:v>0.35779847442064106</c:v>
                </c:pt>
                <c:pt idx="246">
                  <c:v>0.35423286916347568</c:v>
                </c:pt>
                <c:pt idx="247">
                  <c:v>0.36037630596331877</c:v>
                </c:pt>
                <c:pt idx="248">
                  <c:v>0.36265843430713102</c:v>
                </c:pt>
                <c:pt idx="249">
                  <c:v>0.35865439091659584</c:v>
                </c:pt>
                <c:pt idx="250">
                  <c:v>0.34489345037961383</c:v>
                </c:pt>
                <c:pt idx="251">
                  <c:v>0.34204020782940847</c:v>
                </c:pt>
                <c:pt idx="252">
                  <c:v>0.33439791555472359</c:v>
                </c:pt>
                <c:pt idx="253">
                  <c:v>0.32939809161424322</c:v>
                </c:pt>
                <c:pt idx="254">
                  <c:v>0.32028718467055856</c:v>
                </c:pt>
                <c:pt idx="255">
                  <c:v>0.31623438347575566</c:v>
                </c:pt>
                <c:pt idx="256">
                  <c:v>0.31212718518107563</c:v>
                </c:pt>
                <c:pt idx="257">
                  <c:v>0.30463066322236759</c:v>
                </c:pt>
                <c:pt idx="258">
                  <c:v>0.30053799817560245</c:v>
                </c:pt>
                <c:pt idx="259">
                  <c:v>0.29114015158068229</c:v>
                </c:pt>
                <c:pt idx="260">
                  <c:v>0.29816020162600115</c:v>
                </c:pt>
                <c:pt idx="261">
                  <c:v>0.30029612631023672</c:v>
                </c:pt>
                <c:pt idx="262">
                  <c:v>0.3080455490744225</c:v>
                </c:pt>
                <c:pt idx="263">
                  <c:v>0.31152978914618279</c:v>
                </c:pt>
                <c:pt idx="264">
                  <c:v>0.3138899766753665</c:v>
                </c:pt>
                <c:pt idx="265">
                  <c:v>0.32002143310687997</c:v>
                </c:pt>
                <c:pt idx="266">
                  <c:v>0.33425596683138636</c:v>
                </c:pt>
                <c:pt idx="267">
                  <c:v>0.33836892711179373</c:v>
                </c:pt>
                <c:pt idx="268">
                  <c:v>0.34879872158816994</c:v>
                </c:pt>
                <c:pt idx="269">
                  <c:v>0.35600800117129078</c:v>
                </c:pt>
                <c:pt idx="270">
                  <c:v>0.36264158223613441</c:v>
                </c:pt>
                <c:pt idx="271">
                  <c:v>0.37468896039641247</c:v>
                </c:pt>
                <c:pt idx="272">
                  <c:v>0.3707421405107918</c:v>
                </c:pt>
                <c:pt idx="273">
                  <c:v>0.37921515696034369</c:v>
                </c:pt>
                <c:pt idx="274">
                  <c:v>0.38001656684960233</c:v>
                </c:pt>
                <c:pt idx="275">
                  <c:v>0.37874368812610815</c:v>
                </c:pt>
                <c:pt idx="276">
                  <c:v>0.38142102500170771</c:v>
                </c:pt>
                <c:pt idx="277">
                  <c:v>0.37913910164057346</c:v>
                </c:pt>
                <c:pt idx="278">
                  <c:v>0.3682423086280136</c:v>
                </c:pt>
                <c:pt idx="279">
                  <c:v>0.36369465473929519</c:v>
                </c:pt>
                <c:pt idx="280">
                  <c:v>0.35377306556445065</c:v>
                </c:pt>
                <c:pt idx="281">
                  <c:v>0.34732943854816645</c:v>
                </c:pt>
                <c:pt idx="282">
                  <c:v>0.34900561893180493</c:v>
                </c:pt>
                <c:pt idx="283">
                  <c:v>0.34330903245960165</c:v>
                </c:pt>
                <c:pt idx="284">
                  <c:v>0.34937465608456453</c:v>
                </c:pt>
                <c:pt idx="285">
                  <c:v>0.35013114709765059</c:v>
                </c:pt>
                <c:pt idx="286">
                  <c:v>0.36193435381362549</c:v>
                </c:pt>
                <c:pt idx="287">
                  <c:v>0.36797973062343342</c:v>
                </c:pt>
                <c:pt idx="288">
                  <c:v>0.37338740231854595</c:v>
                </c:pt>
                <c:pt idx="289">
                  <c:v>0.38223865319595474</c:v>
                </c:pt>
                <c:pt idx="290">
                  <c:v>0.39180408132841049</c:v>
                </c:pt>
                <c:pt idx="291">
                  <c:v>0.39130053605783621</c:v>
                </c:pt>
                <c:pt idx="292">
                  <c:v>0.38510087254482073</c:v>
                </c:pt>
                <c:pt idx="293">
                  <c:v>0.39338638279936039</c:v>
                </c:pt>
                <c:pt idx="294">
                  <c:v>0.37764988099697877</c:v>
                </c:pt>
                <c:pt idx="295">
                  <c:v>0.3783980818118084</c:v>
                </c:pt>
                <c:pt idx="296">
                  <c:v>0.36846464126311335</c:v>
                </c:pt>
                <c:pt idx="297">
                  <c:v>0.36446418207993642</c:v>
                </c:pt>
                <c:pt idx="298">
                  <c:v>0.35798122661252341</c:v>
                </c:pt>
                <c:pt idx="299">
                  <c:v>0.35785163210703597</c:v>
                </c:pt>
                <c:pt idx="300">
                  <c:v>0.35967850592497308</c:v>
                </c:pt>
                <c:pt idx="301">
                  <c:v>0.35370671139437054</c:v>
                </c:pt>
                <c:pt idx="302">
                  <c:v>0.34800789510818159</c:v>
                </c:pt>
                <c:pt idx="303">
                  <c:v>0.34944125360813338</c:v>
                </c:pt>
                <c:pt idx="304">
                  <c:v>0.35481296100824777</c:v>
                </c:pt>
                <c:pt idx="305">
                  <c:v>0.34568268238752636</c:v>
                </c:pt>
                <c:pt idx="306">
                  <c:v>0.34329157297798685</c:v>
                </c:pt>
                <c:pt idx="307">
                  <c:v>0.33393102532465868</c:v>
                </c:pt>
                <c:pt idx="308">
                  <c:v>0.32654935995273399</c:v>
                </c:pt>
                <c:pt idx="309">
                  <c:v>0.31790453815354475</c:v>
                </c:pt>
                <c:pt idx="310">
                  <c:v>0.31042340523953943</c:v>
                </c:pt>
                <c:pt idx="311">
                  <c:v>0.30270646858567485</c:v>
                </c:pt>
                <c:pt idx="312">
                  <c:v>0.29686402322786098</c:v>
                </c:pt>
                <c:pt idx="313">
                  <c:v>0.29879442485276958</c:v>
                </c:pt>
                <c:pt idx="314">
                  <c:v>0.30270932845747267</c:v>
                </c:pt>
                <c:pt idx="315">
                  <c:v>0.30518948492295306</c:v>
                </c:pt>
                <c:pt idx="316">
                  <c:v>0.30378330810914905</c:v>
                </c:pt>
                <c:pt idx="317">
                  <c:v>0.30831170882712061</c:v>
                </c:pt>
                <c:pt idx="318">
                  <c:v>0.31855733496431748</c:v>
                </c:pt>
                <c:pt idx="319">
                  <c:v>0.32285934030966218</c:v>
                </c:pt>
                <c:pt idx="320">
                  <c:v>0.328341898394653</c:v>
                </c:pt>
                <c:pt idx="321">
                  <c:v>0.33301612450714752</c:v>
                </c:pt>
                <c:pt idx="322">
                  <c:v>0.33461403483136759</c:v>
                </c:pt>
                <c:pt idx="323">
                  <c:v>0.33205185334153364</c:v>
                </c:pt>
                <c:pt idx="324">
                  <c:v>0.33246674005943277</c:v>
                </c:pt>
                <c:pt idx="325">
                  <c:v>0.32799153925423957</c:v>
                </c:pt>
                <c:pt idx="326">
                  <c:v>0.32109364396994439</c:v>
                </c:pt>
                <c:pt idx="327">
                  <c:v>0.31238613099317197</c:v>
                </c:pt>
                <c:pt idx="328">
                  <c:v>0.30228084034730995</c:v>
                </c:pt>
                <c:pt idx="329">
                  <c:v>0.29456339484725558</c:v>
                </c:pt>
                <c:pt idx="330">
                  <c:v>0.28334714245926046</c:v>
                </c:pt>
                <c:pt idx="331">
                  <c:v>0.27523054448713358</c:v>
                </c:pt>
                <c:pt idx="332">
                  <c:v>0.27046303488433382</c:v>
                </c:pt>
                <c:pt idx="333">
                  <c:v>0.26320971185861652</c:v>
                </c:pt>
                <c:pt idx="334">
                  <c:v>0.26076860023017812</c:v>
                </c:pt>
                <c:pt idx="335">
                  <c:v>0.26032538610539702</c:v>
                </c:pt>
                <c:pt idx="336">
                  <c:v>0.25950117562993286</c:v>
                </c:pt>
                <c:pt idx="337">
                  <c:v>0.26315395261829572</c:v>
                </c:pt>
                <c:pt idx="338">
                  <c:v>0.26987072508595245</c:v>
                </c:pt>
                <c:pt idx="339">
                  <c:v>0.27634864885127342</c:v>
                </c:pt>
                <c:pt idx="340">
                  <c:v>0.28078197105856506</c:v>
                </c:pt>
                <c:pt idx="341">
                  <c:v>0.2826498973370063</c:v>
                </c:pt>
                <c:pt idx="342">
                  <c:v>0.29029360590641656</c:v>
                </c:pt>
                <c:pt idx="343">
                  <c:v>0.29362027404373681</c:v>
                </c:pt>
                <c:pt idx="344">
                  <c:v>0.29461184044954802</c:v>
                </c:pt>
                <c:pt idx="345">
                  <c:v>0.30051363131196179</c:v>
                </c:pt>
                <c:pt idx="346">
                  <c:v>0.30326360364175353</c:v>
                </c:pt>
                <c:pt idx="347">
                  <c:v>0.3079574662659964</c:v>
                </c:pt>
                <c:pt idx="348">
                  <c:v>0.3071601545203177</c:v>
                </c:pt>
                <c:pt idx="349">
                  <c:v>0.31223271201522079</c:v>
                </c:pt>
                <c:pt idx="350">
                  <c:v>0.31210033913809521</c:v>
                </c:pt>
                <c:pt idx="351">
                  <c:v>0.31637484993139725</c:v>
                </c:pt>
                <c:pt idx="352">
                  <c:v>0.32782448003443565</c:v>
                </c:pt>
                <c:pt idx="353">
                  <c:v>0.34104105399130791</c:v>
                </c:pt>
                <c:pt idx="354">
                  <c:v>0.32938524571245392</c:v>
                </c:pt>
                <c:pt idx="355">
                  <c:v>0.32337591839399105</c:v>
                </c:pt>
                <c:pt idx="356">
                  <c:v>0.31431549544368848</c:v>
                </c:pt>
                <c:pt idx="357">
                  <c:v>0.30540390646158799</c:v>
                </c:pt>
                <c:pt idx="358">
                  <c:v>0.29700828790032846</c:v>
                </c:pt>
                <c:pt idx="359">
                  <c:v>0.28464038577980594</c:v>
                </c:pt>
                <c:pt idx="360">
                  <c:v>0.28457505019122314</c:v>
                </c:pt>
                <c:pt idx="361">
                  <c:v>0.27279880094709813</c:v>
                </c:pt>
                <c:pt idx="362">
                  <c:v>0.2684635113397727</c:v>
                </c:pt>
                <c:pt idx="363">
                  <c:v>0.25945702008070914</c:v>
                </c:pt>
                <c:pt idx="364">
                  <c:v>0.25304400424604667</c:v>
                </c:pt>
                <c:pt idx="365">
                  <c:v>0.24395667842495172</c:v>
                </c:pt>
                <c:pt idx="366">
                  <c:v>0.24856151861768147</c:v>
                </c:pt>
                <c:pt idx="367">
                  <c:v>0.25156463685793584</c:v>
                </c:pt>
                <c:pt idx="368">
                  <c:v>0.25891557288635503</c:v>
                </c:pt>
                <c:pt idx="369">
                  <c:v>0.26570321272285563</c:v>
                </c:pt>
                <c:pt idx="370">
                  <c:v>0.27049328899239533</c:v>
                </c:pt>
                <c:pt idx="371">
                  <c:v>0.27581960470110262</c:v>
                </c:pt>
                <c:pt idx="372">
                  <c:v>0.27271749225752989</c:v>
                </c:pt>
                <c:pt idx="373">
                  <c:v>0.27885738178348335</c:v>
                </c:pt>
                <c:pt idx="374">
                  <c:v>0.27740093722648973</c:v>
                </c:pt>
                <c:pt idx="375">
                  <c:v>0.28401162042223521</c:v>
                </c:pt>
                <c:pt idx="376">
                  <c:v>0.28737467081104484</c:v>
                </c:pt>
                <c:pt idx="377">
                  <c:v>0.29044738242440682</c:v>
                </c:pt>
                <c:pt idx="378">
                  <c:v>0.29355649851600285</c:v>
                </c:pt>
                <c:pt idx="379">
                  <c:v>0.29677843438025586</c:v>
                </c:pt>
                <c:pt idx="380">
                  <c:v>0.29071309726742284</c:v>
                </c:pt>
                <c:pt idx="381">
                  <c:v>0.28932282575653018</c:v>
                </c:pt>
                <c:pt idx="382">
                  <c:v>0.28905782562563731</c:v>
                </c:pt>
                <c:pt idx="383">
                  <c:v>0.29085198199397616</c:v>
                </c:pt>
                <c:pt idx="384">
                  <c:v>0.29099970737937259</c:v>
                </c:pt>
                <c:pt idx="385">
                  <c:v>0.28452415527901098</c:v>
                </c:pt>
                <c:pt idx="386">
                  <c:v>0.28717469424941167</c:v>
                </c:pt>
                <c:pt idx="387">
                  <c:v>0.28623552679157915</c:v>
                </c:pt>
                <c:pt idx="388">
                  <c:v>0.28687151861718163</c:v>
                </c:pt>
                <c:pt idx="389">
                  <c:v>0.29012382602971531</c:v>
                </c:pt>
                <c:pt idx="390">
                  <c:v>0.29770717508630212</c:v>
                </c:pt>
                <c:pt idx="391">
                  <c:v>0.30306790490764191</c:v>
                </c:pt>
                <c:pt idx="392">
                  <c:v>0.31833501380919066</c:v>
                </c:pt>
                <c:pt idx="393">
                  <c:v>0.32343647923377356</c:v>
                </c:pt>
                <c:pt idx="394">
                  <c:v>0.32463818938289196</c:v>
                </c:pt>
                <c:pt idx="395">
                  <c:v>0.33090968566954326</c:v>
                </c:pt>
                <c:pt idx="396">
                  <c:v>0.33373147233696032</c:v>
                </c:pt>
                <c:pt idx="397">
                  <c:v>0.34418132252750133</c:v>
                </c:pt>
                <c:pt idx="398">
                  <c:v>0.34334011109006385</c:v>
                </c:pt>
                <c:pt idx="399">
                  <c:v>0.33983578079975013</c:v>
                </c:pt>
                <c:pt idx="400">
                  <c:v>0.33953810876948032</c:v>
                </c:pt>
                <c:pt idx="401">
                  <c:v>0.33589431260815455</c:v>
                </c:pt>
                <c:pt idx="402">
                  <c:v>0.33732302976982093</c:v>
                </c:pt>
                <c:pt idx="403">
                  <c:v>0.34062652580999025</c:v>
                </c:pt>
                <c:pt idx="404">
                  <c:v>0.3452116150438384</c:v>
                </c:pt>
                <c:pt idx="405">
                  <c:v>0.34850165148757728</c:v>
                </c:pt>
                <c:pt idx="406">
                  <c:v>0.35103278289584894</c:v>
                </c:pt>
                <c:pt idx="407">
                  <c:v>0.35418866581538738</c:v>
                </c:pt>
                <c:pt idx="408">
                  <c:v>0.36405998959218894</c:v>
                </c:pt>
                <c:pt idx="409">
                  <c:v>0.36271239405385214</c:v>
                </c:pt>
                <c:pt idx="410">
                  <c:v>0.36423747785634392</c:v>
                </c:pt>
                <c:pt idx="411">
                  <c:v>0.36367204010483267</c:v>
                </c:pt>
                <c:pt idx="412">
                  <c:v>0.36119389394088891</c:v>
                </c:pt>
                <c:pt idx="413">
                  <c:v>0.36273680959903537</c:v>
                </c:pt>
                <c:pt idx="414">
                  <c:v>0.36156185885589309</c:v>
                </c:pt>
                <c:pt idx="415">
                  <c:v>0.35885313990964163</c:v>
                </c:pt>
                <c:pt idx="416">
                  <c:v>0.35009309618782747</c:v>
                </c:pt>
                <c:pt idx="417">
                  <c:v>0.34719799174368693</c:v>
                </c:pt>
                <c:pt idx="418">
                  <c:v>0.35811267381709461</c:v>
                </c:pt>
                <c:pt idx="419">
                  <c:v>0.35712135131824047</c:v>
                </c:pt>
                <c:pt idx="420">
                  <c:v>0.35072830413152462</c:v>
                </c:pt>
                <c:pt idx="421">
                  <c:v>0.35563414214599043</c:v>
                </c:pt>
                <c:pt idx="422">
                  <c:v>0.35924915076630481</c:v>
                </c:pt>
                <c:pt idx="423">
                  <c:v>0.36509404909926219</c:v>
                </c:pt>
                <c:pt idx="424">
                  <c:v>0.37093551290513571</c:v>
                </c:pt>
                <c:pt idx="425">
                  <c:v>0.37718880757170714</c:v>
                </c:pt>
                <c:pt idx="426">
                  <c:v>0.37952119214859387</c:v>
                </c:pt>
                <c:pt idx="427">
                  <c:v>0.37378585755273852</c:v>
                </c:pt>
                <c:pt idx="428">
                  <c:v>0.37735736653983337</c:v>
                </c:pt>
                <c:pt idx="429">
                  <c:v>0.37066958546856932</c:v>
                </c:pt>
                <c:pt idx="430">
                  <c:v>0.3619328846748685</c:v>
                </c:pt>
                <c:pt idx="431">
                  <c:v>0.35905806294602305</c:v>
                </c:pt>
                <c:pt idx="432">
                  <c:v>0.3583728693142163</c:v>
                </c:pt>
                <c:pt idx="433">
                  <c:v>0.3520830217698297</c:v>
                </c:pt>
                <c:pt idx="434">
                  <c:v>0.35956969311418258</c:v>
                </c:pt>
                <c:pt idx="435">
                  <c:v>0.35689162338281738</c:v>
                </c:pt>
                <c:pt idx="436">
                  <c:v>0.3493937660444314</c:v>
                </c:pt>
                <c:pt idx="437">
                  <c:v>0.34300264265887614</c:v>
                </c:pt>
                <c:pt idx="438">
                  <c:v>0.34055277862463873</c:v>
                </c:pt>
                <c:pt idx="439">
                  <c:v>0.34611468279994112</c:v>
                </c:pt>
                <c:pt idx="440">
                  <c:v>0.34867225389248235</c:v>
                </c:pt>
                <c:pt idx="441">
                  <c:v>0.36114551948044349</c:v>
                </c:pt>
                <c:pt idx="442">
                  <c:v>0.36613240276995374</c:v>
                </c:pt>
                <c:pt idx="443">
                  <c:v>0.37286699518786931</c:v>
                </c:pt>
                <c:pt idx="444">
                  <c:v>0.37267418520011431</c:v>
                </c:pt>
                <c:pt idx="445">
                  <c:v>0.37248994970327803</c:v>
                </c:pt>
                <c:pt idx="446">
                  <c:v>0.35927904150668605</c:v>
                </c:pt>
                <c:pt idx="447">
                  <c:v>0.36180500626559398</c:v>
                </c:pt>
                <c:pt idx="448">
                  <c:v>0.36640427859090674</c:v>
                </c:pt>
                <c:pt idx="449">
                  <c:v>0.37047890066720846</c:v>
                </c:pt>
                <c:pt idx="450">
                  <c:v>0.36503364288699008</c:v>
                </c:pt>
                <c:pt idx="451">
                  <c:v>0.35802770949347268</c:v>
                </c:pt>
                <c:pt idx="452">
                  <c:v>0.34663717784964526</c:v>
                </c:pt>
                <c:pt idx="453">
                  <c:v>0.34265131391744258</c:v>
                </c:pt>
                <c:pt idx="454">
                  <c:v>0.33507015422391234</c:v>
                </c:pt>
                <c:pt idx="455">
                  <c:v>0.33632923500385392</c:v>
                </c:pt>
                <c:pt idx="456">
                  <c:v>0.3420811521130781</c:v>
                </c:pt>
                <c:pt idx="457">
                  <c:v>0.33955151159085467</c:v>
                </c:pt>
                <c:pt idx="458">
                  <c:v>0.33918705896891016</c:v>
                </c:pt>
                <c:pt idx="459">
                  <c:v>0.33087583095537265</c:v>
                </c:pt>
                <c:pt idx="460">
                  <c:v>0.33275262978094466</c:v>
                </c:pt>
                <c:pt idx="461">
                  <c:v>0.32215347911379061</c:v>
                </c:pt>
                <c:pt idx="462">
                  <c:v>0.31861485206450807</c:v>
                </c:pt>
                <c:pt idx="463">
                  <c:v>0.3111405269340447</c:v>
                </c:pt>
                <c:pt idx="464">
                  <c:v>0.3077003509785895</c:v>
                </c:pt>
                <c:pt idx="465">
                  <c:v>0.29962810207567558</c:v>
                </c:pt>
                <c:pt idx="466">
                  <c:v>0.28831732191258547</c:v>
                </c:pt>
                <c:pt idx="467">
                  <c:v>0.28301050968793395</c:v>
                </c:pt>
                <c:pt idx="468">
                  <c:v>0.27281896277093703</c:v>
                </c:pt>
                <c:pt idx="469">
                  <c:v>0.2793488003588559</c:v>
                </c:pt>
                <c:pt idx="470">
                  <c:v>0.28823765368384818</c:v>
                </c:pt>
                <c:pt idx="471">
                  <c:v>0.29299479150822189</c:v>
                </c:pt>
                <c:pt idx="472">
                  <c:v>0.28788180330151991</c:v>
                </c:pt>
                <c:pt idx="473">
                  <c:v>0.29654477168606985</c:v>
                </c:pt>
                <c:pt idx="474">
                  <c:v>0.29649176733865129</c:v>
                </c:pt>
                <c:pt idx="475">
                  <c:v>0.29580704024569499</c:v>
                </c:pt>
                <c:pt idx="476">
                  <c:v>0.29667470390478157</c:v>
                </c:pt>
                <c:pt idx="477">
                  <c:v>0.30273923247370199</c:v>
                </c:pt>
                <c:pt idx="478">
                  <c:v>0.32035672773036294</c:v>
                </c:pt>
                <c:pt idx="479">
                  <c:v>0.31942166105350156</c:v>
                </c:pt>
                <c:pt idx="480">
                  <c:v>0.32555576267809899</c:v>
                </c:pt>
                <c:pt idx="481">
                  <c:v>0.31205922013530574</c:v>
                </c:pt>
                <c:pt idx="482">
                  <c:v>0.28611235043946698</c:v>
                </c:pt>
                <c:pt idx="483">
                  <c:v>0.28083842625681071</c:v>
                </c:pt>
                <c:pt idx="484">
                  <c:v>0.27390110924929134</c:v>
                </c:pt>
                <c:pt idx="485">
                  <c:v>0.27343194934948972</c:v>
                </c:pt>
                <c:pt idx="486">
                  <c:v>0.27223986432136316</c:v>
                </c:pt>
                <c:pt idx="487">
                  <c:v>0.27872689072500517</c:v>
                </c:pt>
                <c:pt idx="488">
                  <c:v>0.28538753891224722</c:v>
                </c:pt>
                <c:pt idx="489">
                  <c:v>0.28357727991244608</c:v>
                </c:pt>
                <c:pt idx="490">
                  <c:v>0.28618838483562248</c:v>
                </c:pt>
                <c:pt idx="491">
                  <c:v>0.28564121586505964</c:v>
                </c:pt>
                <c:pt idx="492">
                  <c:v>0.29123891265018065</c:v>
                </c:pt>
                <c:pt idx="493">
                  <c:v>0.29766562052610174</c:v>
                </c:pt>
                <c:pt idx="494">
                  <c:v>0.30887444866317249</c:v>
                </c:pt>
                <c:pt idx="495">
                  <c:v>0.31071534417700847</c:v>
                </c:pt>
                <c:pt idx="496">
                  <c:v>0.32792413655270913</c:v>
                </c:pt>
                <c:pt idx="497">
                  <c:v>0.3207990981478574</c:v>
                </c:pt>
                <c:pt idx="498">
                  <c:v>0.32515838854946605</c:v>
                </c:pt>
                <c:pt idx="499">
                  <c:v>0.32846923498398101</c:v>
                </c:pt>
                <c:pt idx="500">
                  <c:v>0.31463630875712117</c:v>
                </c:pt>
                <c:pt idx="501">
                  <c:v>0.32142470480945429</c:v>
                </c:pt>
                <c:pt idx="502">
                  <c:v>0.32211467596956556</c:v>
                </c:pt>
                <c:pt idx="503">
                  <c:v>0.32145701468764248</c:v>
                </c:pt>
                <c:pt idx="504">
                  <c:v>0.32033873723800854</c:v>
                </c:pt>
                <c:pt idx="505">
                  <c:v>0.31856460538146775</c:v>
                </c:pt>
                <c:pt idx="506">
                  <c:v>0.31525024240323635</c:v>
                </c:pt>
                <c:pt idx="507">
                  <c:v>0.31926115277074141</c:v>
                </c:pt>
                <c:pt idx="508">
                  <c:v>0.31326457133387842</c:v>
                </c:pt>
                <c:pt idx="509">
                  <c:v>0.32510417475659903</c:v>
                </c:pt>
                <c:pt idx="510">
                  <c:v>0.31951375098681917</c:v>
                </c:pt>
                <c:pt idx="511">
                  <c:v>0.31188309993185065</c:v>
                </c:pt>
                <c:pt idx="512">
                  <c:v>0.31593269178292432</c:v>
                </c:pt>
                <c:pt idx="513">
                  <c:v>0.30495353265116748</c:v>
                </c:pt>
                <c:pt idx="514">
                  <c:v>0.29517362833312366</c:v>
                </c:pt>
                <c:pt idx="515">
                  <c:v>0.28833294204616972</c:v>
                </c:pt>
                <c:pt idx="516">
                  <c:v>0.2817173706378503</c:v>
                </c:pt>
                <c:pt idx="517">
                  <c:v>0.27192491596140794</c:v>
                </c:pt>
                <c:pt idx="518">
                  <c:v>0.27001995176844729</c:v>
                </c:pt>
                <c:pt idx="519">
                  <c:v>0.2620675383954531</c:v>
                </c:pt>
                <c:pt idx="520">
                  <c:v>0.26431784951881637</c:v>
                </c:pt>
                <c:pt idx="521">
                  <c:v>0.25303651632785978</c:v>
                </c:pt>
                <c:pt idx="522">
                  <c:v>0.25445120534739024</c:v>
                </c:pt>
                <c:pt idx="523">
                  <c:v>0.25308461714711478</c:v>
                </c:pt>
                <c:pt idx="524">
                  <c:v>0.25232386348152208</c:v>
                </c:pt>
                <c:pt idx="525">
                  <c:v>0.25390623227470555</c:v>
                </c:pt>
                <c:pt idx="526">
                  <c:v>0.25335439570850027</c:v>
                </c:pt>
                <c:pt idx="527">
                  <c:v>0.25575539603916059</c:v>
                </c:pt>
                <c:pt idx="528">
                  <c:v>0.25235603883140273</c:v>
                </c:pt>
                <c:pt idx="529">
                  <c:v>0.25494195579086221</c:v>
                </c:pt>
                <c:pt idx="530">
                  <c:v>0.25610956090014636</c:v>
                </c:pt>
                <c:pt idx="531">
                  <c:v>0.25429186148918642</c:v>
                </c:pt>
                <c:pt idx="532">
                  <c:v>0.24989519941949129</c:v>
                </c:pt>
                <c:pt idx="533">
                  <c:v>0.27399715022308097</c:v>
                </c:pt>
                <c:pt idx="534">
                  <c:v>0.27384827250774335</c:v>
                </c:pt>
                <c:pt idx="535">
                  <c:v>0.28188408233135659</c:v>
                </c:pt>
                <c:pt idx="536">
                  <c:v>0.27721750722372385</c:v>
                </c:pt>
                <c:pt idx="537">
                  <c:v>0.2752235463472229</c:v>
                </c:pt>
                <c:pt idx="538">
                  <c:v>0.27710336750814846</c:v>
                </c:pt>
                <c:pt idx="539">
                  <c:v>0.27561613652330597</c:v>
                </c:pt>
                <c:pt idx="540">
                  <c:v>0.28366268337788442</c:v>
                </c:pt>
                <c:pt idx="541">
                  <c:v>0.28578247294138193</c:v>
                </c:pt>
                <c:pt idx="542">
                  <c:v>0.28527038291123147</c:v>
                </c:pt>
                <c:pt idx="543">
                  <c:v>0.28970671333336501</c:v>
                </c:pt>
                <c:pt idx="544">
                  <c:v>0.29279923635810229</c:v>
                </c:pt>
                <c:pt idx="545">
                  <c:v>0.2731439896975259</c:v>
                </c:pt>
                <c:pt idx="546">
                  <c:v>0.27435131237481386</c:v>
                </c:pt>
                <c:pt idx="547">
                  <c:v>0.27230670292664699</c:v>
                </c:pt>
                <c:pt idx="548">
                  <c:v>0.2774160677838034</c:v>
                </c:pt>
                <c:pt idx="549">
                  <c:v>0.28035156039231746</c:v>
                </c:pt>
                <c:pt idx="550">
                  <c:v>0.27884432391861996</c:v>
                </c:pt>
                <c:pt idx="551">
                  <c:v>0.27914628939285913</c:v>
                </c:pt>
                <c:pt idx="552">
                  <c:v>0.27442350872760307</c:v>
                </c:pt>
                <c:pt idx="553">
                  <c:v>0.27432493654065065</c:v>
                </c:pt>
                <c:pt idx="554">
                  <c:v>0.27594875125468982</c:v>
                </c:pt>
                <c:pt idx="555">
                  <c:v>0.27514387954982411</c:v>
                </c:pt>
                <c:pt idx="556">
                  <c:v>0.27435408256479216</c:v>
                </c:pt>
                <c:pt idx="557">
                  <c:v>0.27188202709326675</c:v>
                </c:pt>
                <c:pt idx="558">
                  <c:v>0.26856177307291484</c:v>
                </c:pt>
                <c:pt idx="559">
                  <c:v>0.26889301666990595</c:v>
                </c:pt>
                <c:pt idx="560">
                  <c:v>0.26855086762404778</c:v>
                </c:pt>
                <c:pt idx="561">
                  <c:v>0.27200806156858237</c:v>
                </c:pt>
                <c:pt idx="562">
                  <c:v>0.27750644580282874</c:v>
                </c:pt>
                <c:pt idx="563">
                  <c:v>0.27023108710674076</c:v>
                </c:pt>
                <c:pt idx="564">
                  <c:v>0.26873445520472705</c:v>
                </c:pt>
                <c:pt idx="565">
                  <c:v>0.26537414897709732</c:v>
                </c:pt>
                <c:pt idx="566">
                  <c:v>0.26184712558775958</c:v>
                </c:pt>
                <c:pt idx="567">
                  <c:v>0.25585956493277906</c:v>
                </c:pt>
                <c:pt idx="568">
                  <c:v>0.25583996286804372</c:v>
                </c:pt>
                <c:pt idx="569">
                  <c:v>0.24897047274150205</c:v>
                </c:pt>
                <c:pt idx="570">
                  <c:v>0.2479478871488035</c:v>
                </c:pt>
                <c:pt idx="571">
                  <c:v>0.24905898072112373</c:v>
                </c:pt>
                <c:pt idx="572">
                  <c:v>0.25556416038878238</c:v>
                </c:pt>
                <c:pt idx="573">
                  <c:v>0.25142745911859282</c:v>
                </c:pt>
                <c:pt idx="574">
                  <c:v>0.25256024781484115</c:v>
                </c:pt>
                <c:pt idx="575">
                  <c:v>0.25732963203154025</c:v>
                </c:pt>
                <c:pt idx="576">
                  <c:v>0.25834608350685229</c:v>
                </c:pt>
                <c:pt idx="577">
                  <c:v>0.25847878338157826</c:v>
                </c:pt>
                <c:pt idx="578">
                  <c:v>0.25901576516778402</c:v>
                </c:pt>
                <c:pt idx="579">
                  <c:v>0.26247221781374236</c:v>
                </c:pt>
                <c:pt idx="580">
                  <c:v>0.25857937516202573</c:v>
                </c:pt>
                <c:pt idx="581">
                  <c:v>0.26225321004053603</c:v>
                </c:pt>
                <c:pt idx="582">
                  <c:v>0.2655792673993071</c:v>
                </c:pt>
                <c:pt idx="583">
                  <c:v>0.26365796239255929</c:v>
                </c:pt>
                <c:pt idx="584">
                  <c:v>0.25424281075546068</c:v>
                </c:pt>
                <c:pt idx="585">
                  <c:v>0.25480127499021671</c:v>
                </c:pt>
                <c:pt idx="586">
                  <c:v>0.24976237796321013</c:v>
                </c:pt>
                <c:pt idx="587">
                  <c:v>0.25201808204730336</c:v>
                </c:pt>
                <c:pt idx="588">
                  <c:v>0.25460232241731129</c:v>
                </c:pt>
                <c:pt idx="589">
                  <c:v>0.25896108442551447</c:v>
                </c:pt>
                <c:pt idx="590">
                  <c:v>0.26271510813171417</c:v>
                </c:pt>
                <c:pt idx="591">
                  <c:v>0.26788751656802251</c:v>
                </c:pt>
                <c:pt idx="592">
                  <c:v>0.27242744768712218</c:v>
                </c:pt>
                <c:pt idx="593">
                  <c:v>0.27300636492695279</c:v>
                </c:pt>
                <c:pt idx="594">
                  <c:v>0.27782152182440906</c:v>
                </c:pt>
                <c:pt idx="595">
                  <c:v>0.27823490291463981</c:v>
                </c:pt>
                <c:pt idx="596">
                  <c:v>0.28829727042286851</c:v>
                </c:pt>
                <c:pt idx="597">
                  <c:v>0.29382351129210776</c:v>
                </c:pt>
                <c:pt idx="598">
                  <c:v>0.30292898423939119</c:v>
                </c:pt>
                <c:pt idx="599">
                  <c:v>0.31127463738881028</c:v>
                </c:pt>
                <c:pt idx="600">
                  <c:v>0.31432843080204831</c:v>
                </c:pt>
                <c:pt idx="601">
                  <c:v>0.31748005504363369</c:v>
                </c:pt>
                <c:pt idx="602">
                  <c:v>0.31691159435882343</c:v>
                </c:pt>
                <c:pt idx="603">
                  <c:v>0.32494626886825362</c:v>
                </c:pt>
                <c:pt idx="604">
                  <c:v>0.32653603442044377</c:v>
                </c:pt>
                <c:pt idx="605">
                  <c:v>0.3408372079922134</c:v>
                </c:pt>
                <c:pt idx="606">
                  <c:v>0.32896630550625322</c:v>
                </c:pt>
                <c:pt idx="607">
                  <c:v>0.32356040251071844</c:v>
                </c:pt>
                <c:pt idx="608">
                  <c:v>0.32333460462896235</c:v>
                </c:pt>
                <c:pt idx="609">
                  <c:v>0.3172873354106453</c:v>
                </c:pt>
                <c:pt idx="610">
                  <c:v>0.30646002786693105</c:v>
                </c:pt>
                <c:pt idx="611">
                  <c:v>0.3015481421543505</c:v>
                </c:pt>
                <c:pt idx="612">
                  <c:v>0.30070241798933744</c:v>
                </c:pt>
                <c:pt idx="613">
                  <c:v>0.30672394507756529</c:v>
                </c:pt>
                <c:pt idx="614">
                  <c:v>0.31160861505509069</c:v>
                </c:pt>
                <c:pt idx="615">
                  <c:v>0.29628032570823826</c:v>
                </c:pt>
                <c:pt idx="616">
                  <c:v>0.29237966766205004</c:v>
                </c:pt>
                <c:pt idx="617">
                  <c:v>0.28483379231151945</c:v>
                </c:pt>
                <c:pt idx="618">
                  <c:v>0.29035379169807113</c:v>
                </c:pt>
                <c:pt idx="619">
                  <c:v>0.29411162408082314</c:v>
                </c:pt>
                <c:pt idx="620">
                  <c:v>0.29268351305222484</c:v>
                </c:pt>
                <c:pt idx="621">
                  <c:v>0.29586926253144369</c:v>
                </c:pt>
                <c:pt idx="622">
                  <c:v>0.30338349789882524</c:v>
                </c:pt>
                <c:pt idx="623">
                  <c:v>0.31089186748297293</c:v>
                </c:pt>
                <c:pt idx="624">
                  <c:v>0.313272367002077</c:v>
                </c:pt>
                <c:pt idx="625">
                  <c:v>0.3046280080571197</c:v>
                </c:pt>
                <c:pt idx="626">
                  <c:v>0.30721352875461055</c:v>
                </c:pt>
                <c:pt idx="627">
                  <c:v>0.31243168463816828</c:v>
                </c:pt>
                <c:pt idx="628">
                  <c:v>0.30670255389146606</c:v>
                </c:pt>
                <c:pt idx="629">
                  <c:v>0.31566428050173356</c:v>
                </c:pt>
                <c:pt idx="630">
                  <c:v>0.32240844961947507</c:v>
                </c:pt>
                <c:pt idx="631">
                  <c:v>0.33209242403751499</c:v>
                </c:pt>
                <c:pt idx="632">
                  <c:v>0.33669548499700785</c:v>
                </c:pt>
                <c:pt idx="633">
                  <c:v>0.3471753033061572</c:v>
                </c:pt>
                <c:pt idx="634">
                  <c:v>0.35460747524388475</c:v>
                </c:pt>
                <c:pt idx="635">
                  <c:v>0.36486331735711319</c:v>
                </c:pt>
                <c:pt idx="636">
                  <c:v>0.36699616959669296</c:v>
                </c:pt>
                <c:pt idx="637">
                  <c:v>0.36580315670213442</c:v>
                </c:pt>
                <c:pt idx="638">
                  <c:v>0.35847653489688064</c:v>
                </c:pt>
                <c:pt idx="639">
                  <c:v>0.356902902386182</c:v>
                </c:pt>
                <c:pt idx="640">
                  <c:v>0.37403528982291662</c:v>
                </c:pt>
                <c:pt idx="641">
                  <c:v>0.37241784255831206</c:v>
                </c:pt>
                <c:pt idx="642">
                  <c:v>0.38356709701070268</c:v>
                </c:pt>
                <c:pt idx="643">
                  <c:v>0.38691673032021312</c:v>
                </c:pt>
                <c:pt idx="644">
                  <c:v>0.39646632776626778</c:v>
                </c:pt>
                <c:pt idx="645">
                  <c:v>0.39418921997513728</c:v>
                </c:pt>
                <c:pt idx="646">
                  <c:v>0.40473364391944289</c:v>
                </c:pt>
                <c:pt idx="647">
                  <c:v>0.39847550904331092</c:v>
                </c:pt>
                <c:pt idx="648">
                  <c:v>0.41400058675294454</c:v>
                </c:pt>
                <c:pt idx="649">
                  <c:v>0.44396540057366096</c:v>
                </c:pt>
                <c:pt idx="650">
                  <c:v>0.46617241377492891</c:v>
                </c:pt>
                <c:pt idx="651">
                  <c:v>0.50358680558003333</c:v>
                </c:pt>
                <c:pt idx="652">
                  <c:v>0.50481346224417767</c:v>
                </c:pt>
                <c:pt idx="653">
                  <c:v>0.48919405758399143</c:v>
                </c:pt>
                <c:pt idx="654">
                  <c:v>0.45533589360090676</c:v>
                </c:pt>
                <c:pt idx="655">
                  <c:v>0.4346229899757324</c:v>
                </c:pt>
                <c:pt idx="656">
                  <c:v>0.42472025004251401</c:v>
                </c:pt>
                <c:pt idx="657">
                  <c:v>0.43845643162604003</c:v>
                </c:pt>
                <c:pt idx="658">
                  <c:v>0.42914405930519056</c:v>
                </c:pt>
                <c:pt idx="659">
                  <c:v>0.42763544873279968</c:v>
                </c:pt>
                <c:pt idx="660">
                  <c:v>0.42777489616533332</c:v>
                </c:pt>
                <c:pt idx="661">
                  <c:v>0.42577941583931611</c:v>
                </c:pt>
                <c:pt idx="662">
                  <c:v>0.42809871434787183</c:v>
                </c:pt>
                <c:pt idx="663">
                  <c:v>0.42784573573973211</c:v>
                </c:pt>
                <c:pt idx="664">
                  <c:v>0.44555735036476252</c:v>
                </c:pt>
                <c:pt idx="665">
                  <c:v>0.47916716240090756</c:v>
                </c:pt>
                <c:pt idx="666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4A-4B8B-B300-0E839B77D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462728"/>
        <c:axId val="1198461416"/>
      </c:lineChart>
      <c:catAx>
        <c:axId val="111506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60000" spcFirstLastPara="1" vertOverflow="ellipsis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5062592"/>
        <c:crosses val="autoZero"/>
        <c:auto val="1"/>
        <c:lblAlgn val="ctr"/>
        <c:lblOffset val="100"/>
        <c:noMultiLvlLbl val="0"/>
      </c:catAx>
      <c:valAx>
        <c:axId val="111506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5063904"/>
        <c:crosses val="autoZero"/>
        <c:crossBetween val="between"/>
      </c:valAx>
      <c:valAx>
        <c:axId val="11984614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8462728"/>
        <c:crosses val="max"/>
        <c:crossBetween val="between"/>
      </c:valAx>
      <c:catAx>
        <c:axId val="1198462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8461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51082456974758E-2"/>
          <c:y val="9.9892595399179857E-2"/>
          <c:w val="0.86864013810354246"/>
          <c:h val="0.67070043536875212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11'!$D$42</c:f>
              <c:strCache>
                <c:ptCount val="1"/>
                <c:pt idx="0">
                  <c:v>Supports en euros</c:v>
                </c:pt>
              </c:strCache>
            </c:strRef>
          </c:tx>
          <c:spPr>
            <a:ln w="15875" cap="rnd" cmpd="sng" algn="ctr">
              <a:solidFill>
                <a:srgbClr val="003DA5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-1.3831255631880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A2E-4290-860C-BEBA040BE630}"/>
                </c:ext>
              </c:extLst>
            </c:dLbl>
            <c:dLbl>
              <c:idx val="2"/>
              <c:layout>
                <c:manualLayout>
                  <c:x val="-5.0925337632079971E-17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A2E-4290-860C-BEBA040BE630}"/>
                </c:ext>
              </c:extLst>
            </c:dLbl>
            <c:dLbl>
              <c:idx val="3"/>
              <c:layout>
                <c:manualLayout>
                  <c:x val="-1.1111111111111112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A2E-4290-860C-BEBA040BE630}"/>
                </c:ext>
              </c:extLst>
            </c:dLbl>
            <c:dLbl>
              <c:idx val="4"/>
              <c:layout>
                <c:manualLayout>
                  <c:x val="-1.6666666666666666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A2E-4290-860C-BEBA040BE630}"/>
                </c:ext>
              </c:extLst>
            </c:dLbl>
            <c:dLbl>
              <c:idx val="6"/>
              <c:layout>
                <c:manualLayout>
                  <c:x val="-1.0185067526415994E-16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A2E-4290-860C-BEBA040BE630}"/>
                </c:ext>
              </c:extLst>
            </c:dLbl>
            <c:dLbl>
              <c:idx val="7"/>
              <c:layout>
                <c:manualLayout>
                  <c:x val="-1.1111111111111112E-2"/>
                  <c:y val="-6.018518518518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A2E-4290-860C-BEBA040BE630}"/>
                </c:ext>
              </c:extLst>
            </c:dLbl>
            <c:dLbl>
              <c:idx val="8"/>
              <c:layout>
                <c:manualLayout>
                  <c:x val="-1.4317673378076063E-2"/>
                  <c:y val="-3.111880046638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A2E-4290-860C-BEBA040BE630}"/>
                </c:ext>
              </c:extLst>
            </c:dLbl>
            <c:dLbl>
              <c:idx val="9"/>
              <c:layout>
                <c:manualLayout>
                  <c:x val="-2.1476510067114093E-2"/>
                  <c:y val="-3.5961264642888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A2E-4290-860C-BEBA040BE630}"/>
                </c:ext>
              </c:extLst>
            </c:dLbl>
            <c:dLbl>
              <c:idx val="10"/>
              <c:layout>
                <c:manualLayout>
                  <c:x val="-2.4314360559120528E-2"/>
                  <c:y val="-3.8136681131134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A2E-4290-860C-BEBA040BE6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11'!$C$43:$C$54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'Graphique 11'!$D$43:$D$54</c:f>
              <c:numCache>
                <c:formatCode>0.0%</c:formatCode>
                <c:ptCount val="12"/>
                <c:pt idx="0">
                  <c:v>6.1449521740501202E-2</c:v>
                </c:pt>
                <c:pt idx="1">
                  <c:v>5.1935254395972907E-2</c:v>
                </c:pt>
                <c:pt idx="2">
                  <c:v>4.9372736812392945E-2</c:v>
                </c:pt>
                <c:pt idx="3">
                  <c:v>4.8066647126376233E-2</c:v>
                </c:pt>
                <c:pt idx="4">
                  <c:v>5.0002385309530731E-2</c:v>
                </c:pt>
                <c:pt idx="5">
                  <c:v>5.4215407357066099E-2</c:v>
                </c:pt>
                <c:pt idx="6">
                  <c:v>4.4923655241975689E-2</c:v>
                </c:pt>
                <c:pt idx="7">
                  <c:v>4.1218946262693699E-2</c:v>
                </c:pt>
                <c:pt idx="8">
                  <c:v>4.3167940791812728E-2</c:v>
                </c:pt>
                <c:pt idx="9">
                  <c:v>4.4630127908762411E-2</c:v>
                </c:pt>
                <c:pt idx="10">
                  <c:v>4.8523225179602815E-2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A2E-4290-860C-BEBA040BE630}"/>
            </c:ext>
          </c:extLst>
        </c:ser>
        <c:ser>
          <c:idx val="1"/>
          <c:order val="1"/>
          <c:tx>
            <c:strRef>
              <c:f>'Graphique 11'!$E$42</c:f>
              <c:strCache>
                <c:ptCount val="1"/>
                <c:pt idx="0">
                  <c:v>Supports en unités de compte</c:v>
                </c:pt>
              </c:strCache>
            </c:strRef>
          </c:tx>
          <c:spPr>
            <a:ln w="15875" cap="rnd" cmpd="sng" algn="ctr">
              <a:solidFill>
                <a:srgbClr val="FFC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FFC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11'!$C$43:$C$54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'Graphique 11'!$E$43:$E$54</c:f>
              <c:numCache>
                <c:formatCode>0.0%</c:formatCode>
                <c:ptCount val="12"/>
                <c:pt idx="0">
                  <c:v>5.2696359155404174E-2</c:v>
                </c:pt>
                <c:pt idx="1">
                  <c:v>4.1782245549627013E-2</c:v>
                </c:pt>
                <c:pt idx="2">
                  <c:v>3.6852882350622465E-2</c:v>
                </c:pt>
                <c:pt idx="3">
                  <c:v>3.5455375273761899E-2</c:v>
                </c:pt>
                <c:pt idx="4">
                  <c:v>3.3357213913345028E-2</c:v>
                </c:pt>
                <c:pt idx="5">
                  <c:v>3.766436031720919E-2</c:v>
                </c:pt>
                <c:pt idx="6">
                  <c:v>3.2259559513128741E-2</c:v>
                </c:pt>
                <c:pt idx="7">
                  <c:v>3.7241565115937673E-2</c:v>
                </c:pt>
                <c:pt idx="8">
                  <c:v>3.1701453860781471E-2</c:v>
                </c:pt>
                <c:pt idx="9">
                  <c:v>3.8697889714167044E-2</c:v>
                </c:pt>
                <c:pt idx="10">
                  <c:v>3.8674756716930228E-2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A2E-4290-860C-BEBA040BE630}"/>
            </c:ext>
          </c:extLst>
        </c:ser>
        <c:ser>
          <c:idx val="2"/>
          <c:order val="2"/>
          <c:tx>
            <c:strRef>
              <c:f>'Graphique 11'!$F$42</c:f>
              <c:strCache>
                <c:ptCount val="1"/>
                <c:pt idx="0">
                  <c:v>Tous supports rachetables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8.1864728937625412E-4"/>
                  <c:y val="3.5520164478200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A2E-4290-860C-BEBA040BE6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11'!$C$43:$C$54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'Graphique 11'!$F$43:$F$54</c:f>
              <c:numCache>
                <c:formatCode>0.0%</c:formatCode>
                <c:ptCount val="12"/>
                <c:pt idx="0">
                  <c:v>6.0131591909714323E-2</c:v>
                </c:pt>
                <c:pt idx="1">
                  <c:v>5.0288135733859769E-2</c:v>
                </c:pt>
                <c:pt idx="2">
                  <c:v>4.7208282152192492E-2</c:v>
                </c:pt>
                <c:pt idx="3">
                  <c:v>4.5790553805312863E-2</c:v>
                </c:pt>
                <c:pt idx="4">
                  <c:v>4.6804304260818393E-2</c:v>
                </c:pt>
                <c:pt idx="5">
                  <c:v>5.0907953080601274E-2</c:v>
                </c:pt>
                <c:pt idx="6">
                  <c:v>4.2077040968897444E-2</c:v>
                </c:pt>
                <c:pt idx="7">
                  <c:v>4.0371656242459808E-2</c:v>
                </c:pt>
                <c:pt idx="8">
                  <c:v>4.044125016577297E-2</c:v>
                </c:pt>
                <c:pt idx="9">
                  <c:v>4.3143959106729031E-2</c:v>
                </c:pt>
                <c:pt idx="10">
                  <c:v>4.6071577985488707E-2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A2E-4290-860C-BEBA040BE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457712"/>
        <c:axId val="795458040"/>
      </c:lineChart>
      <c:catAx>
        <c:axId val="79545771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95458040"/>
        <c:crossesAt val="0"/>
        <c:auto val="1"/>
        <c:lblAlgn val="ctr"/>
        <c:lblOffset val="100"/>
        <c:noMultiLvlLbl val="0"/>
      </c:catAx>
      <c:valAx>
        <c:axId val="795458040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95457712"/>
        <c:crosses val="autoZero"/>
        <c:crossBetween val="between"/>
      </c:valAx>
      <c:spPr>
        <a:noFill/>
        <a:ln>
          <a:solidFill>
            <a:srgbClr val="D9D9D9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4.5853565519096917E-2"/>
          <c:y val="0.81278159376293435"/>
          <c:w val="0.92177048890723912"/>
          <c:h val="0.136454057727190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Primes - supports euros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'Graphique 2'!$C$5:$C$17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'Graphique 2'!$D$5:$D$17</c:f>
              <c:numCache>
                <c:formatCode>###\ ###\ ###\ ###\ ##0</c:formatCode>
                <c:ptCount val="13"/>
                <c:pt idx="0">
                  <c:v>98415.954868631496</c:v>
                </c:pt>
                <c:pt idx="1">
                  <c:v>91354.200118627501</c:v>
                </c:pt>
                <c:pt idx="2">
                  <c:v>94988.476662555317</c:v>
                </c:pt>
                <c:pt idx="3">
                  <c:v>92843.759356320879</c:v>
                </c:pt>
                <c:pt idx="4">
                  <c:v>92775.685340958851</c:v>
                </c:pt>
                <c:pt idx="5">
                  <c:v>90983.188107339971</c:v>
                </c:pt>
                <c:pt idx="6">
                  <c:v>82006.653115971931</c:v>
                </c:pt>
                <c:pt idx="7">
                  <c:v>85683.227416912254</c:v>
                </c:pt>
                <c:pt idx="8">
                  <c:v>88139.893384862749</c:v>
                </c:pt>
                <c:pt idx="9">
                  <c:v>59556.59702387276</c:v>
                </c:pt>
                <c:pt idx="10">
                  <c:v>72502.503754777688</c:v>
                </c:pt>
                <c:pt idx="11">
                  <c:v>70276.32353864683</c:v>
                </c:pt>
                <c:pt idx="12">
                  <c:v>72934.378039385178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4-49D2-9D22-0396243C950A}"/>
            </c:ext>
          </c:extLst>
        </c:ser>
        <c:ser>
          <c:idx val="1"/>
          <c:order val="1"/>
          <c:tx>
            <c:v>Primes - supports en UC</c:v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'Graphique 2'!$C$5:$C$17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'Graphique 2'!$E$5:$E$17</c:f>
              <c:numCache>
                <c:formatCode>###\ ###\ ###\ ###\ ##0</c:formatCode>
                <c:ptCount val="13"/>
                <c:pt idx="0">
                  <c:v>16845.654874865086</c:v>
                </c:pt>
                <c:pt idx="1">
                  <c:v>13499.371935767995</c:v>
                </c:pt>
                <c:pt idx="2">
                  <c:v>15743.972634746935</c:v>
                </c:pt>
                <c:pt idx="3">
                  <c:v>20109.646317776984</c:v>
                </c:pt>
                <c:pt idx="4">
                  <c:v>26645.987766009381</c:v>
                </c:pt>
                <c:pt idx="5">
                  <c:v>26081.851918168784</c:v>
                </c:pt>
                <c:pt idx="6">
                  <c:v>35921.240222561515</c:v>
                </c:pt>
                <c:pt idx="7">
                  <c:v>37792.92142467387</c:v>
                </c:pt>
                <c:pt idx="8">
                  <c:v>35633.150219255622</c:v>
                </c:pt>
                <c:pt idx="9">
                  <c:v>39315.548259853727</c:v>
                </c:pt>
                <c:pt idx="10">
                  <c:v>56781.630535097953</c:v>
                </c:pt>
                <c:pt idx="11">
                  <c:v>54347.852498394459</c:v>
                </c:pt>
                <c:pt idx="12">
                  <c:v>53950.369821845845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94-49D2-9D22-0396243C9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173115248"/>
        <c:axId val="1173124432"/>
      </c:barChart>
      <c:lineChart>
        <c:grouping val="standard"/>
        <c:varyColors val="0"/>
        <c:ser>
          <c:idx val="2"/>
          <c:order val="2"/>
          <c:tx>
            <c:v>Pourcentage des primes supports en UC dans le total rachetables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2.945212861431052E-2"/>
                  <c:y val="-3.4989518674113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94-49D2-9D22-0396243C95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2'!$C$5:$C$17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'Graphique 2'!$G$5:$G$17</c:f>
              <c:numCache>
                <c:formatCode>0%</c:formatCode>
                <c:ptCount val="13"/>
                <c:pt idx="0">
                  <c:v>0.14615148020536411</c:v>
                </c:pt>
                <c:pt idx="1">
                  <c:v>0.12874498857096475</c:v>
                </c:pt>
                <c:pt idx="2">
                  <c:v>0.14218029795833656</c:v>
                </c:pt>
                <c:pt idx="3">
                  <c:v>0.17803488259396952</c:v>
                </c:pt>
                <c:pt idx="4">
                  <c:v>0.22312522570456786</c:v>
                </c:pt>
                <c:pt idx="5">
                  <c:v>0.22279795840402611</c:v>
                </c:pt>
                <c:pt idx="6">
                  <c:v>0.30460342507300714</c:v>
                </c:pt>
                <c:pt idx="7">
                  <c:v>0.30607466931253691</c:v>
                </c:pt>
                <c:pt idx="8">
                  <c:v>0.28789103977459235</c:v>
                </c:pt>
                <c:pt idx="9">
                  <c:v>0.39764028733302709</c:v>
                </c:pt>
                <c:pt idx="10">
                  <c:v>0.43920029976597508</c:v>
                </c:pt>
                <c:pt idx="11">
                  <c:v>0.43609397651897858</c:v>
                </c:pt>
                <c:pt idx="12">
                  <c:v>0.42519192204920869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94-49D2-9D22-0396243C9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100816"/>
        <c:axId val="1173099504"/>
      </c:lineChart>
      <c:catAx>
        <c:axId val="117311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3124432"/>
        <c:crosses val="autoZero"/>
        <c:auto val="1"/>
        <c:lblAlgn val="ctr"/>
        <c:lblOffset val="100"/>
        <c:noMultiLvlLbl val="0"/>
      </c:catAx>
      <c:valAx>
        <c:axId val="117312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3115248"/>
        <c:crosses val="autoZero"/>
        <c:crossBetween val="between"/>
        <c:dispUnits>
          <c:builtInUnit val="thousands"/>
        </c:dispUnits>
      </c:valAx>
      <c:valAx>
        <c:axId val="1173099504"/>
        <c:scaling>
          <c:orientation val="minMax"/>
          <c:max val="0.8"/>
        </c:scaling>
        <c:delete val="0"/>
        <c:axPos val="r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3100816"/>
        <c:crosses val="max"/>
        <c:crossBetween val="between"/>
      </c:valAx>
      <c:catAx>
        <c:axId val="1173100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3099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24981069848227E-3"/>
          <c:y val="0.84872185482560403"/>
          <c:w val="0.98215126900169347"/>
          <c:h val="0.146086150995831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chemeClr val="tx1"/>
                </a:solidFill>
              </a:rPr>
              <a:t>en millions d'euros</a:t>
            </a:r>
          </a:p>
        </c:rich>
      </c:tx>
      <c:layout>
        <c:manualLayout>
          <c:xMode val="edge"/>
          <c:yMode val="edge"/>
          <c:x val="7.3589936896185839E-3"/>
          <c:y val="2.9572268185330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[1]Feuil1!$N$1</c:f>
              <c:strCache>
                <c:ptCount val="1"/>
                <c:pt idx="0">
                  <c:v>Sinistres en assurance-vie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multiLvlStrRef>
              <c:f>[1]Feuil1!$L$2:$M$157</c:f>
              <c:multiLvlStrCache>
                <c:ptCount val="156"/>
                <c:lvl>
                  <c:pt idx="0">
                    <c:v>J</c:v>
                  </c:pt>
                  <c:pt idx="2">
                    <c:v>F</c:v>
                  </c:pt>
                  <c:pt idx="4">
                    <c:v>M</c:v>
                  </c:pt>
                  <c:pt idx="6">
                    <c:v>J</c:v>
                  </c:pt>
                  <c:pt idx="8">
                    <c:v>S</c:v>
                  </c:pt>
                  <c:pt idx="10">
                    <c:v>N</c:v>
                  </c:pt>
                  <c:pt idx="12">
                    <c:v>J</c:v>
                  </c:pt>
                  <c:pt idx="14">
                    <c:v>F</c:v>
                  </c:pt>
                  <c:pt idx="16">
                    <c:v>M</c:v>
                  </c:pt>
                  <c:pt idx="18">
                    <c:v>J</c:v>
                  </c:pt>
                  <c:pt idx="20">
                    <c:v>S</c:v>
                  </c:pt>
                  <c:pt idx="22">
                    <c:v>N</c:v>
                  </c:pt>
                  <c:pt idx="24">
                    <c:v>J</c:v>
                  </c:pt>
                  <c:pt idx="26">
                    <c:v>F</c:v>
                  </c:pt>
                  <c:pt idx="28">
                    <c:v>M</c:v>
                  </c:pt>
                  <c:pt idx="30">
                    <c:v>J</c:v>
                  </c:pt>
                  <c:pt idx="32">
                    <c:v>S</c:v>
                  </c:pt>
                  <c:pt idx="34">
                    <c:v>N</c:v>
                  </c:pt>
                  <c:pt idx="36">
                    <c:v>J</c:v>
                  </c:pt>
                  <c:pt idx="38">
                    <c:v>F</c:v>
                  </c:pt>
                  <c:pt idx="40">
                    <c:v>M</c:v>
                  </c:pt>
                  <c:pt idx="42">
                    <c:v>J</c:v>
                  </c:pt>
                  <c:pt idx="44">
                    <c:v>S</c:v>
                  </c:pt>
                  <c:pt idx="46">
                    <c:v>N</c:v>
                  </c:pt>
                  <c:pt idx="48">
                    <c:v>J</c:v>
                  </c:pt>
                  <c:pt idx="50">
                    <c:v>F</c:v>
                  </c:pt>
                  <c:pt idx="52">
                    <c:v>M</c:v>
                  </c:pt>
                  <c:pt idx="54">
                    <c:v>J</c:v>
                  </c:pt>
                  <c:pt idx="56">
                    <c:v>S</c:v>
                  </c:pt>
                  <c:pt idx="58">
                    <c:v>N</c:v>
                  </c:pt>
                  <c:pt idx="60">
                    <c:v>J</c:v>
                  </c:pt>
                  <c:pt idx="62">
                    <c:v>F</c:v>
                  </c:pt>
                  <c:pt idx="64">
                    <c:v>M</c:v>
                  </c:pt>
                  <c:pt idx="66">
                    <c:v>J</c:v>
                  </c:pt>
                  <c:pt idx="68">
                    <c:v>S</c:v>
                  </c:pt>
                  <c:pt idx="70">
                    <c:v>N</c:v>
                  </c:pt>
                  <c:pt idx="72">
                    <c:v>J</c:v>
                  </c:pt>
                  <c:pt idx="74">
                    <c:v>F</c:v>
                  </c:pt>
                  <c:pt idx="76">
                    <c:v>M</c:v>
                  </c:pt>
                  <c:pt idx="78">
                    <c:v>J</c:v>
                  </c:pt>
                  <c:pt idx="80">
                    <c:v>S</c:v>
                  </c:pt>
                  <c:pt idx="82">
                    <c:v>N</c:v>
                  </c:pt>
                  <c:pt idx="84">
                    <c:v>J</c:v>
                  </c:pt>
                  <c:pt idx="86">
                    <c:v>F</c:v>
                  </c:pt>
                  <c:pt idx="88">
                    <c:v>M</c:v>
                  </c:pt>
                  <c:pt idx="90">
                    <c:v>J</c:v>
                  </c:pt>
                  <c:pt idx="92">
                    <c:v>S</c:v>
                  </c:pt>
                  <c:pt idx="94">
                    <c:v>N</c:v>
                  </c:pt>
                  <c:pt idx="96">
                    <c:v>J</c:v>
                  </c:pt>
                  <c:pt idx="98">
                    <c:v>F</c:v>
                  </c:pt>
                  <c:pt idx="100">
                    <c:v>M</c:v>
                  </c:pt>
                  <c:pt idx="102">
                    <c:v>J</c:v>
                  </c:pt>
                  <c:pt idx="104">
                    <c:v>S</c:v>
                  </c:pt>
                  <c:pt idx="106">
                    <c:v>N</c:v>
                  </c:pt>
                  <c:pt idx="108">
                    <c:v>J</c:v>
                  </c:pt>
                  <c:pt idx="110">
                    <c:v>F</c:v>
                  </c:pt>
                  <c:pt idx="112">
                    <c:v>M</c:v>
                  </c:pt>
                  <c:pt idx="114">
                    <c:v>J</c:v>
                  </c:pt>
                  <c:pt idx="116">
                    <c:v>S</c:v>
                  </c:pt>
                  <c:pt idx="118">
                    <c:v>N</c:v>
                  </c:pt>
                  <c:pt idx="120">
                    <c:v>J</c:v>
                  </c:pt>
                  <c:pt idx="122">
                    <c:v>F</c:v>
                  </c:pt>
                  <c:pt idx="124">
                    <c:v>M</c:v>
                  </c:pt>
                  <c:pt idx="126">
                    <c:v>J</c:v>
                  </c:pt>
                  <c:pt idx="128">
                    <c:v>S</c:v>
                  </c:pt>
                  <c:pt idx="130">
                    <c:v>N</c:v>
                  </c:pt>
                  <c:pt idx="132">
                    <c:v>J</c:v>
                  </c:pt>
                  <c:pt idx="134">
                    <c:v>F</c:v>
                  </c:pt>
                  <c:pt idx="136">
                    <c:v>M</c:v>
                  </c:pt>
                  <c:pt idx="138">
                    <c:v>J</c:v>
                  </c:pt>
                  <c:pt idx="140">
                    <c:v>S</c:v>
                  </c:pt>
                  <c:pt idx="142">
                    <c:v>N</c:v>
                  </c:pt>
                  <c:pt idx="144">
                    <c:v>J</c:v>
                  </c:pt>
                  <c:pt idx="146">
                    <c:v>F</c:v>
                  </c:pt>
                  <c:pt idx="148">
                    <c:v>M</c:v>
                  </c:pt>
                  <c:pt idx="150">
                    <c:v>J</c:v>
                  </c:pt>
                  <c:pt idx="152">
                    <c:v>S</c:v>
                  </c:pt>
                  <c:pt idx="154">
                    <c:v>N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  <c:pt idx="84">
                    <c:v>2018</c:v>
                  </c:pt>
                  <c:pt idx="96">
                    <c:v>2019</c:v>
                  </c:pt>
                  <c:pt idx="108">
                    <c:v>2020</c:v>
                  </c:pt>
                  <c:pt idx="120">
                    <c:v>2021</c:v>
                  </c:pt>
                  <c:pt idx="132">
                    <c:v>2022</c:v>
                  </c:pt>
                  <c:pt idx="144">
                    <c:v>2023</c:v>
                  </c:pt>
                </c:lvl>
              </c:multiLvlStrCache>
            </c:multiLvlStrRef>
          </c:cat>
          <c:val>
            <c:numRef>
              <c:f>[1]Feuil1!$N$2:$N$157</c:f>
              <c:numCache>
                <c:formatCode>General</c:formatCode>
                <c:ptCount val="156"/>
                <c:pt idx="0">
                  <c:v>2350.045560180497</c:v>
                </c:pt>
                <c:pt idx="1">
                  <c:v>2612.8848532304378</c:v>
                </c:pt>
                <c:pt idx="2">
                  <c:v>2975.7990629575647</c:v>
                </c:pt>
                <c:pt idx="3">
                  <c:v>2535.4436419323279</c:v>
                </c:pt>
                <c:pt idx="4">
                  <c:v>2578.8105507348655</c:v>
                </c:pt>
                <c:pt idx="5">
                  <c:v>2640.0576861664786</c:v>
                </c:pt>
                <c:pt idx="6">
                  <c:v>2449.4914412498101</c:v>
                </c:pt>
                <c:pt idx="7">
                  <c:v>2348.1517919579119</c:v>
                </c:pt>
                <c:pt idx="8">
                  <c:v>2467.9056737560231</c:v>
                </c:pt>
                <c:pt idx="9">
                  <c:v>2470.9210508976066</c:v>
                </c:pt>
                <c:pt idx="10">
                  <c:v>2823.0374171122344</c:v>
                </c:pt>
                <c:pt idx="11">
                  <c:v>2979.3508723311465</c:v>
                </c:pt>
                <c:pt idx="12">
                  <c:v>2644.1589403111916</c:v>
                </c:pt>
                <c:pt idx="13">
                  <c:v>2663.8351517397296</c:v>
                </c:pt>
                <c:pt idx="14">
                  <c:v>3313.1650422556941</c:v>
                </c:pt>
                <c:pt idx="15">
                  <c:v>2758.4391206494338</c:v>
                </c:pt>
                <c:pt idx="16">
                  <c:v>2569.2807822591799</c:v>
                </c:pt>
                <c:pt idx="17">
                  <c:v>2954.500520361355</c:v>
                </c:pt>
                <c:pt idx="18">
                  <c:v>2626.8067556762362</c:v>
                </c:pt>
                <c:pt idx="19">
                  <c:v>2288.2727371055853</c:v>
                </c:pt>
                <c:pt idx="20">
                  <c:v>2611.8954307771223</c:v>
                </c:pt>
                <c:pt idx="21">
                  <c:v>2750.6972779861353</c:v>
                </c:pt>
                <c:pt idx="22">
                  <c:v>2753.244677049277</c:v>
                </c:pt>
                <c:pt idx="23">
                  <c:v>2255.1658243274951</c:v>
                </c:pt>
                <c:pt idx="24">
                  <c:v>2845.2610638217398</c:v>
                </c:pt>
                <c:pt idx="25">
                  <c:v>2744.1694163234251</c:v>
                </c:pt>
                <c:pt idx="26">
                  <c:v>3031.7283747884512</c:v>
                </c:pt>
                <c:pt idx="27">
                  <c:v>3202.151554376052</c:v>
                </c:pt>
                <c:pt idx="28">
                  <c:v>2610.0221403234364</c:v>
                </c:pt>
                <c:pt idx="29">
                  <c:v>2919.2514126766055</c:v>
                </c:pt>
                <c:pt idx="30">
                  <c:v>2949.7138397255653</c:v>
                </c:pt>
                <c:pt idx="31">
                  <c:v>2220.8586614163228</c:v>
                </c:pt>
                <c:pt idx="32">
                  <c:v>2746.1352485370217</c:v>
                </c:pt>
                <c:pt idx="33">
                  <c:v>2808.7739432460744</c:v>
                </c:pt>
                <c:pt idx="34">
                  <c:v>2459.4969404058543</c:v>
                </c:pt>
                <c:pt idx="35">
                  <c:v>2775.5179786899939</c:v>
                </c:pt>
                <c:pt idx="36">
                  <c:v>2685.1792909138107</c:v>
                </c:pt>
                <c:pt idx="37">
                  <c:v>2729.7571764527656</c:v>
                </c:pt>
                <c:pt idx="38">
                  <c:v>3055.5872306052552</c:v>
                </c:pt>
                <c:pt idx="39">
                  <c:v>2774.7346741230604</c:v>
                </c:pt>
                <c:pt idx="40">
                  <c:v>2548.422057989631</c:v>
                </c:pt>
                <c:pt idx="41">
                  <c:v>2789.3260341963255</c:v>
                </c:pt>
                <c:pt idx="42">
                  <c:v>2697.08580401788</c:v>
                </c:pt>
                <c:pt idx="43">
                  <c:v>2187.2458763597688</c:v>
                </c:pt>
                <c:pt idx="44">
                  <c:v>2602.0843906329951</c:v>
                </c:pt>
                <c:pt idx="45">
                  <c:v>2750.0780274566655</c:v>
                </c:pt>
                <c:pt idx="46">
                  <c:v>2317.0065377979804</c:v>
                </c:pt>
                <c:pt idx="47">
                  <c:v>2450.1756145068343</c:v>
                </c:pt>
                <c:pt idx="48">
                  <c:v>2935.9395825305605</c:v>
                </c:pt>
                <c:pt idx="49">
                  <c:v>2766.1472498589196</c:v>
                </c:pt>
                <c:pt idx="50">
                  <c:v>3378.0065740208902</c:v>
                </c:pt>
                <c:pt idx="51">
                  <c:v>3003.5344537472679</c:v>
                </c:pt>
                <c:pt idx="52">
                  <c:v>2540.7228820372102</c:v>
                </c:pt>
                <c:pt idx="53">
                  <c:v>3262.4392776882978</c:v>
                </c:pt>
                <c:pt idx="54">
                  <c:v>2851.8071580540845</c:v>
                </c:pt>
                <c:pt idx="55">
                  <c:v>2400.0983281120143</c:v>
                </c:pt>
                <c:pt idx="56">
                  <c:v>2859.9610845345069</c:v>
                </c:pt>
                <c:pt idx="57">
                  <c:v>2776.594725548031</c:v>
                </c:pt>
                <c:pt idx="58">
                  <c:v>2663.0848079139496</c:v>
                </c:pt>
                <c:pt idx="59">
                  <c:v>3094.4873336063624</c:v>
                </c:pt>
                <c:pt idx="60">
                  <c:v>2552.3054946481097</c:v>
                </c:pt>
                <c:pt idx="61">
                  <c:v>2877.185127766084</c:v>
                </c:pt>
                <c:pt idx="62">
                  <c:v>3317.1962430453514</c:v>
                </c:pt>
                <c:pt idx="63">
                  <c:v>3163.2023630671656</c:v>
                </c:pt>
                <c:pt idx="64">
                  <c:v>2905.6431507904745</c:v>
                </c:pt>
                <c:pt idx="65">
                  <c:v>2920.4040773263628</c:v>
                </c:pt>
                <c:pt idx="66">
                  <c:v>2676.4800973623132</c:v>
                </c:pt>
                <c:pt idx="67">
                  <c:v>2661.008729765761</c:v>
                </c:pt>
                <c:pt idx="68">
                  <c:v>2902.5165871211084</c:v>
                </c:pt>
                <c:pt idx="69">
                  <c:v>2993.2330401834015</c:v>
                </c:pt>
                <c:pt idx="70">
                  <c:v>3057.8506855105188</c:v>
                </c:pt>
                <c:pt idx="71">
                  <c:v>3209.4968341365316</c:v>
                </c:pt>
                <c:pt idx="72">
                  <c:v>3341.6029433019485</c:v>
                </c:pt>
                <c:pt idx="73">
                  <c:v>3393.3539256746949</c:v>
                </c:pt>
                <c:pt idx="74">
                  <c:v>3815.5040610271458</c:v>
                </c:pt>
                <c:pt idx="75">
                  <c:v>2636.0734440330948</c:v>
                </c:pt>
                <c:pt idx="76">
                  <c:v>3181.0496530474907</c:v>
                </c:pt>
                <c:pt idx="77">
                  <c:v>3299.0962590800377</c:v>
                </c:pt>
                <c:pt idx="78">
                  <c:v>2734.3374120866988</c:v>
                </c:pt>
                <c:pt idx="79">
                  <c:v>2731.0708917646652</c:v>
                </c:pt>
                <c:pt idx="80">
                  <c:v>2831.886984549124</c:v>
                </c:pt>
                <c:pt idx="81">
                  <c:v>2976.604956942479</c:v>
                </c:pt>
                <c:pt idx="82">
                  <c:v>4297.6738703355231</c:v>
                </c:pt>
                <c:pt idx="83">
                  <c:v>3047.2330131092099</c:v>
                </c:pt>
                <c:pt idx="84">
                  <c:v>3074.3591517271557</c:v>
                </c:pt>
                <c:pt idx="85">
                  <c:v>3416.8317017389859</c:v>
                </c:pt>
                <c:pt idx="86">
                  <c:v>3671.1955402133285</c:v>
                </c:pt>
                <c:pt idx="87">
                  <c:v>3239.3019369226131</c:v>
                </c:pt>
                <c:pt idx="88">
                  <c:v>3115.2746351869032</c:v>
                </c:pt>
                <c:pt idx="89">
                  <c:v>3500.8721956387653</c:v>
                </c:pt>
                <c:pt idx="90">
                  <c:v>3138.5824167658811</c:v>
                </c:pt>
                <c:pt idx="91">
                  <c:v>3018.6386080087323</c:v>
                </c:pt>
                <c:pt idx="92">
                  <c:v>2789.9282449462371</c:v>
                </c:pt>
                <c:pt idx="93">
                  <c:v>3333.9871602567755</c:v>
                </c:pt>
                <c:pt idx="94">
                  <c:v>3317.0544728463146</c:v>
                </c:pt>
                <c:pt idx="95">
                  <c:v>2997.1424075165169</c:v>
                </c:pt>
                <c:pt idx="96">
                  <c:v>3193.2071464371311</c:v>
                </c:pt>
                <c:pt idx="97">
                  <c:v>3517.081287839691</c:v>
                </c:pt>
                <c:pt idx="98">
                  <c:v>3570.345848865366</c:v>
                </c:pt>
                <c:pt idx="99">
                  <c:v>3194.0469465516212</c:v>
                </c:pt>
                <c:pt idx="100">
                  <c:v>3336.6245258664226</c:v>
                </c:pt>
                <c:pt idx="101">
                  <c:v>3442.9673837699938</c:v>
                </c:pt>
                <c:pt idx="102">
                  <c:v>3502.3590309118313</c:v>
                </c:pt>
                <c:pt idx="103">
                  <c:v>2719.3774519156932</c:v>
                </c:pt>
                <c:pt idx="104">
                  <c:v>2967.4412492272882</c:v>
                </c:pt>
                <c:pt idx="105">
                  <c:v>3239.990042392355</c:v>
                </c:pt>
                <c:pt idx="106">
                  <c:v>3275.9615085175942</c:v>
                </c:pt>
                <c:pt idx="107">
                  <c:v>3122.0342158264211</c:v>
                </c:pt>
                <c:pt idx="108">
                  <c:v>3465.6691666159886</c:v>
                </c:pt>
                <c:pt idx="109">
                  <c:v>3296.2796609831103</c:v>
                </c:pt>
                <c:pt idx="110">
                  <c:v>3601.3395699232797</c:v>
                </c:pt>
                <c:pt idx="111">
                  <c:v>3242.7733962650586</c:v>
                </c:pt>
                <c:pt idx="112">
                  <c:v>3257.491194677129</c:v>
                </c:pt>
                <c:pt idx="113">
                  <c:v>3925.0705796856969</c:v>
                </c:pt>
                <c:pt idx="114">
                  <c:v>3290.4830065776314</c:v>
                </c:pt>
                <c:pt idx="115">
                  <c:v>2898.3721895957333</c:v>
                </c:pt>
                <c:pt idx="116">
                  <c:v>3501.813232110248</c:v>
                </c:pt>
                <c:pt idx="117">
                  <c:v>3534.7233320864671</c:v>
                </c:pt>
                <c:pt idx="118">
                  <c:v>3517.6249648503235</c:v>
                </c:pt>
                <c:pt idx="119">
                  <c:v>4380.3667829988481</c:v>
                </c:pt>
                <c:pt idx="120">
                  <c:v>3536.8781078073375</c:v>
                </c:pt>
                <c:pt idx="121">
                  <c:v>4038.8208662342749</c:v>
                </c:pt>
                <c:pt idx="122">
                  <c:v>4452.4797809067531</c:v>
                </c:pt>
                <c:pt idx="123">
                  <c:v>3782.623272391465</c:v>
                </c:pt>
                <c:pt idx="124">
                  <c:v>3205.0423074435253</c:v>
                </c:pt>
                <c:pt idx="125">
                  <c:v>3609.56810172723</c:v>
                </c:pt>
                <c:pt idx="126">
                  <c:v>3227.8575927933157</c:v>
                </c:pt>
                <c:pt idx="127">
                  <c:v>3101.8295075586316</c:v>
                </c:pt>
                <c:pt idx="128">
                  <c:v>3485.6910445850845</c:v>
                </c:pt>
                <c:pt idx="129">
                  <c:v>3325.8776797460678</c:v>
                </c:pt>
                <c:pt idx="130">
                  <c:v>3394.3703804460797</c:v>
                </c:pt>
                <c:pt idx="131">
                  <c:v>3774.9585537041357</c:v>
                </c:pt>
                <c:pt idx="132">
                  <c:v>3709.4300435210594</c:v>
                </c:pt>
                <c:pt idx="133">
                  <c:v>3691.1568675605163</c:v>
                </c:pt>
                <c:pt idx="134">
                  <c:v>4592.6596599634422</c:v>
                </c:pt>
                <c:pt idx="135">
                  <c:v>3623.7807934232524</c:v>
                </c:pt>
                <c:pt idx="136">
                  <c:v>3670.9525290021838</c:v>
                </c:pt>
                <c:pt idx="137">
                  <c:v>3613.7526835594481</c:v>
                </c:pt>
                <c:pt idx="138">
                  <c:v>3209.7252779935143</c:v>
                </c:pt>
                <c:pt idx="139">
                  <c:v>3255.5307745327227</c:v>
                </c:pt>
                <c:pt idx="140">
                  <c:v>3817.0358592813864</c:v>
                </c:pt>
                <c:pt idx="141">
                  <c:v>3344.7065001753654</c:v>
                </c:pt>
                <c:pt idx="142">
                  <c:v>3355.222362273892</c:v>
                </c:pt>
                <c:pt idx="143">
                  <c:v>3633.0334435770305</c:v>
                </c:pt>
                <c:pt idx="144">
                  <c:v>4104.5035045571576</c:v>
                </c:pt>
                <c:pt idx="145">
                  <c:v>3858.757532036916</c:v>
                </c:pt>
                <c:pt idx="146">
                  <c:v>4878.7038790787028</c:v>
                </c:pt>
                <c:pt idx="147">
                  <c:v>3570.611400814782</c:v>
                </c:pt>
                <c:pt idx="148">
                  <c:v>3640.3314401798334</c:v>
                </c:pt>
                <c:pt idx="149">
                  <c:v>4002.9802247853136</c:v>
                </c:pt>
                <c:pt idx="150">
                  <c:v>3200.6446456435301</c:v>
                </c:pt>
                <c:pt idx="151">
                  <c:v>3238.0071640003189</c:v>
                </c:pt>
                <c:pt idx="152">
                  <c:v>3484.0560477984181</c:v>
                </c:pt>
                <c:pt idx="153">
                  <c:v>3496.9973839709451</c:v>
                </c:pt>
                <c:pt idx="154">
                  <c:v>3624.0625171733877</c:v>
                </c:pt>
                <c:pt idx="155">
                  <c:v>3925.5423683983768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B-4367-8016-8B7CF761C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498298271"/>
        <c:axId val="498292695"/>
      </c:barChart>
      <c:lineChart>
        <c:grouping val="standard"/>
        <c:varyColors val="0"/>
        <c:ser>
          <c:idx val="1"/>
          <c:order val="1"/>
          <c:tx>
            <c:strRef>
              <c:f>[1]Feuil1!$O$1</c:f>
              <c:strCache>
                <c:ptCount val="1"/>
                <c:pt idx="0">
                  <c:v>Nombre de décès - décalage de deux mois (INSEE)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[1]Feuil1!$L$2:$M$157</c:f>
              <c:multiLvlStrCache>
                <c:ptCount val="156"/>
                <c:lvl>
                  <c:pt idx="0">
                    <c:v>J</c:v>
                  </c:pt>
                  <c:pt idx="2">
                    <c:v>F</c:v>
                  </c:pt>
                  <c:pt idx="4">
                    <c:v>M</c:v>
                  </c:pt>
                  <c:pt idx="6">
                    <c:v>J</c:v>
                  </c:pt>
                  <c:pt idx="8">
                    <c:v>S</c:v>
                  </c:pt>
                  <c:pt idx="10">
                    <c:v>N</c:v>
                  </c:pt>
                  <c:pt idx="12">
                    <c:v>J</c:v>
                  </c:pt>
                  <c:pt idx="14">
                    <c:v>F</c:v>
                  </c:pt>
                  <c:pt idx="16">
                    <c:v>M</c:v>
                  </c:pt>
                  <c:pt idx="18">
                    <c:v>J</c:v>
                  </c:pt>
                  <c:pt idx="20">
                    <c:v>S</c:v>
                  </c:pt>
                  <c:pt idx="22">
                    <c:v>N</c:v>
                  </c:pt>
                  <c:pt idx="24">
                    <c:v>J</c:v>
                  </c:pt>
                  <c:pt idx="26">
                    <c:v>F</c:v>
                  </c:pt>
                  <c:pt idx="28">
                    <c:v>M</c:v>
                  </c:pt>
                  <c:pt idx="30">
                    <c:v>J</c:v>
                  </c:pt>
                  <c:pt idx="32">
                    <c:v>S</c:v>
                  </c:pt>
                  <c:pt idx="34">
                    <c:v>N</c:v>
                  </c:pt>
                  <c:pt idx="36">
                    <c:v>J</c:v>
                  </c:pt>
                  <c:pt idx="38">
                    <c:v>F</c:v>
                  </c:pt>
                  <c:pt idx="40">
                    <c:v>M</c:v>
                  </c:pt>
                  <c:pt idx="42">
                    <c:v>J</c:v>
                  </c:pt>
                  <c:pt idx="44">
                    <c:v>S</c:v>
                  </c:pt>
                  <c:pt idx="46">
                    <c:v>N</c:v>
                  </c:pt>
                  <c:pt idx="48">
                    <c:v>J</c:v>
                  </c:pt>
                  <c:pt idx="50">
                    <c:v>F</c:v>
                  </c:pt>
                  <c:pt idx="52">
                    <c:v>M</c:v>
                  </c:pt>
                  <c:pt idx="54">
                    <c:v>J</c:v>
                  </c:pt>
                  <c:pt idx="56">
                    <c:v>S</c:v>
                  </c:pt>
                  <c:pt idx="58">
                    <c:v>N</c:v>
                  </c:pt>
                  <c:pt idx="60">
                    <c:v>J</c:v>
                  </c:pt>
                  <c:pt idx="62">
                    <c:v>F</c:v>
                  </c:pt>
                  <c:pt idx="64">
                    <c:v>M</c:v>
                  </c:pt>
                  <c:pt idx="66">
                    <c:v>J</c:v>
                  </c:pt>
                  <c:pt idx="68">
                    <c:v>S</c:v>
                  </c:pt>
                  <c:pt idx="70">
                    <c:v>N</c:v>
                  </c:pt>
                  <c:pt idx="72">
                    <c:v>J</c:v>
                  </c:pt>
                  <c:pt idx="74">
                    <c:v>F</c:v>
                  </c:pt>
                  <c:pt idx="76">
                    <c:v>M</c:v>
                  </c:pt>
                  <c:pt idx="78">
                    <c:v>J</c:v>
                  </c:pt>
                  <c:pt idx="80">
                    <c:v>S</c:v>
                  </c:pt>
                  <c:pt idx="82">
                    <c:v>N</c:v>
                  </c:pt>
                  <c:pt idx="84">
                    <c:v>J</c:v>
                  </c:pt>
                  <c:pt idx="86">
                    <c:v>F</c:v>
                  </c:pt>
                  <c:pt idx="88">
                    <c:v>M</c:v>
                  </c:pt>
                  <c:pt idx="90">
                    <c:v>J</c:v>
                  </c:pt>
                  <c:pt idx="92">
                    <c:v>S</c:v>
                  </c:pt>
                  <c:pt idx="94">
                    <c:v>N</c:v>
                  </c:pt>
                  <c:pt idx="96">
                    <c:v>J</c:v>
                  </c:pt>
                  <c:pt idx="98">
                    <c:v>F</c:v>
                  </c:pt>
                  <c:pt idx="100">
                    <c:v>M</c:v>
                  </c:pt>
                  <c:pt idx="102">
                    <c:v>J</c:v>
                  </c:pt>
                  <c:pt idx="104">
                    <c:v>S</c:v>
                  </c:pt>
                  <c:pt idx="106">
                    <c:v>N</c:v>
                  </c:pt>
                  <c:pt idx="108">
                    <c:v>J</c:v>
                  </c:pt>
                  <c:pt idx="110">
                    <c:v>F</c:v>
                  </c:pt>
                  <c:pt idx="112">
                    <c:v>M</c:v>
                  </c:pt>
                  <c:pt idx="114">
                    <c:v>J</c:v>
                  </c:pt>
                  <c:pt idx="116">
                    <c:v>S</c:v>
                  </c:pt>
                  <c:pt idx="118">
                    <c:v>N</c:v>
                  </c:pt>
                  <c:pt idx="120">
                    <c:v>J</c:v>
                  </c:pt>
                  <c:pt idx="122">
                    <c:v>F</c:v>
                  </c:pt>
                  <c:pt idx="124">
                    <c:v>M</c:v>
                  </c:pt>
                  <c:pt idx="126">
                    <c:v>J</c:v>
                  </c:pt>
                  <c:pt idx="128">
                    <c:v>S</c:v>
                  </c:pt>
                  <c:pt idx="130">
                    <c:v>N</c:v>
                  </c:pt>
                  <c:pt idx="132">
                    <c:v>J</c:v>
                  </c:pt>
                  <c:pt idx="134">
                    <c:v>F</c:v>
                  </c:pt>
                  <c:pt idx="136">
                    <c:v>M</c:v>
                  </c:pt>
                  <c:pt idx="138">
                    <c:v>J</c:v>
                  </c:pt>
                  <c:pt idx="140">
                    <c:v>S</c:v>
                  </c:pt>
                  <c:pt idx="142">
                    <c:v>N</c:v>
                  </c:pt>
                  <c:pt idx="144">
                    <c:v>J</c:v>
                  </c:pt>
                  <c:pt idx="146">
                    <c:v>F</c:v>
                  </c:pt>
                  <c:pt idx="148">
                    <c:v>M</c:v>
                  </c:pt>
                  <c:pt idx="150">
                    <c:v>J</c:v>
                  </c:pt>
                  <c:pt idx="152">
                    <c:v>S</c:v>
                  </c:pt>
                  <c:pt idx="154">
                    <c:v>N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  <c:pt idx="84">
                    <c:v>2018</c:v>
                  </c:pt>
                  <c:pt idx="96">
                    <c:v>2019</c:v>
                  </c:pt>
                  <c:pt idx="108">
                    <c:v>2020</c:v>
                  </c:pt>
                  <c:pt idx="120">
                    <c:v>2021</c:v>
                  </c:pt>
                  <c:pt idx="132">
                    <c:v>2022</c:v>
                  </c:pt>
                  <c:pt idx="144">
                    <c:v>2023</c:v>
                  </c:pt>
                </c:lvl>
              </c:multiLvlStrCache>
            </c:multiLvlStrRef>
          </c:cat>
          <c:val>
            <c:numRef>
              <c:f>[1]Feuil1!$O$2:$O$157</c:f>
              <c:numCache>
                <c:formatCode>General</c:formatCode>
                <c:ptCount val="156"/>
                <c:pt idx="0">
                  <c:v>44264</c:v>
                </c:pt>
                <c:pt idx="1">
                  <c:v>50525</c:v>
                </c:pt>
                <c:pt idx="2">
                  <c:v>52088</c:v>
                </c:pt>
                <c:pt idx="3">
                  <c:v>45390</c:v>
                </c:pt>
                <c:pt idx="4">
                  <c:v>46906</c:v>
                </c:pt>
                <c:pt idx="5">
                  <c:v>43075</c:v>
                </c:pt>
                <c:pt idx="6">
                  <c:v>43325</c:v>
                </c:pt>
                <c:pt idx="7">
                  <c:v>41391</c:v>
                </c:pt>
                <c:pt idx="8">
                  <c:v>41824</c:v>
                </c:pt>
                <c:pt idx="9">
                  <c:v>41861</c:v>
                </c:pt>
                <c:pt idx="10">
                  <c:v>41188</c:v>
                </c:pt>
                <c:pt idx="11">
                  <c:v>44935</c:v>
                </c:pt>
                <c:pt idx="12">
                  <c:v>44274</c:v>
                </c:pt>
                <c:pt idx="13">
                  <c:v>48538</c:v>
                </c:pt>
                <c:pt idx="14">
                  <c:v>51396</c:v>
                </c:pt>
                <c:pt idx="15">
                  <c:v>53590</c:v>
                </c:pt>
                <c:pt idx="16">
                  <c:v>52871</c:v>
                </c:pt>
                <c:pt idx="17">
                  <c:v>45863</c:v>
                </c:pt>
                <c:pt idx="18">
                  <c:v>44999</c:v>
                </c:pt>
                <c:pt idx="19">
                  <c:v>41724</c:v>
                </c:pt>
                <c:pt idx="20">
                  <c:v>42923</c:v>
                </c:pt>
                <c:pt idx="21">
                  <c:v>42258</c:v>
                </c:pt>
                <c:pt idx="22">
                  <c:v>41282</c:v>
                </c:pt>
                <c:pt idx="23">
                  <c:v>46174</c:v>
                </c:pt>
                <c:pt idx="24">
                  <c:v>45771</c:v>
                </c:pt>
                <c:pt idx="25">
                  <c:v>50376</c:v>
                </c:pt>
                <c:pt idx="26">
                  <c:v>55134</c:v>
                </c:pt>
                <c:pt idx="27">
                  <c:v>50603</c:v>
                </c:pt>
                <c:pt idx="28">
                  <c:v>53241</c:v>
                </c:pt>
                <c:pt idx="29">
                  <c:v>46036</c:v>
                </c:pt>
                <c:pt idx="30">
                  <c:v>44410</c:v>
                </c:pt>
                <c:pt idx="31">
                  <c:v>42324</c:v>
                </c:pt>
                <c:pt idx="32">
                  <c:v>44145</c:v>
                </c:pt>
                <c:pt idx="33">
                  <c:v>41622</c:v>
                </c:pt>
                <c:pt idx="34">
                  <c:v>41986</c:v>
                </c:pt>
                <c:pt idx="35">
                  <c:v>45063</c:v>
                </c:pt>
                <c:pt idx="36">
                  <c:v>44452</c:v>
                </c:pt>
                <c:pt idx="37">
                  <c:v>49392</c:v>
                </c:pt>
                <c:pt idx="38">
                  <c:v>50125</c:v>
                </c:pt>
                <c:pt idx="39">
                  <c:v>45757</c:v>
                </c:pt>
                <c:pt idx="40">
                  <c:v>48298</c:v>
                </c:pt>
                <c:pt idx="41">
                  <c:v>44466</c:v>
                </c:pt>
                <c:pt idx="42">
                  <c:v>44467</c:v>
                </c:pt>
                <c:pt idx="43">
                  <c:v>42107</c:v>
                </c:pt>
                <c:pt idx="44">
                  <c:v>43465</c:v>
                </c:pt>
                <c:pt idx="45">
                  <c:v>43057</c:v>
                </c:pt>
                <c:pt idx="46">
                  <c:v>42544</c:v>
                </c:pt>
                <c:pt idx="47">
                  <c:v>45419</c:v>
                </c:pt>
                <c:pt idx="48">
                  <c:v>45979</c:v>
                </c:pt>
                <c:pt idx="49">
                  <c:v>51319</c:v>
                </c:pt>
                <c:pt idx="50">
                  <c:v>57453</c:v>
                </c:pt>
                <c:pt idx="51">
                  <c:v>56432</c:v>
                </c:pt>
                <c:pt idx="52">
                  <c:v>53931</c:v>
                </c:pt>
                <c:pt idx="53">
                  <c:v>46769</c:v>
                </c:pt>
                <c:pt idx="54">
                  <c:v>45286</c:v>
                </c:pt>
                <c:pt idx="55">
                  <c:v>43637</c:v>
                </c:pt>
                <c:pt idx="56">
                  <c:v>45428</c:v>
                </c:pt>
                <c:pt idx="57">
                  <c:v>44737</c:v>
                </c:pt>
                <c:pt idx="58">
                  <c:v>43639</c:v>
                </c:pt>
                <c:pt idx="59">
                  <c:v>49110</c:v>
                </c:pt>
                <c:pt idx="60">
                  <c:v>45689</c:v>
                </c:pt>
                <c:pt idx="61">
                  <c:v>49659</c:v>
                </c:pt>
                <c:pt idx="62">
                  <c:v>53024</c:v>
                </c:pt>
                <c:pt idx="63">
                  <c:v>48480</c:v>
                </c:pt>
                <c:pt idx="64">
                  <c:v>53090</c:v>
                </c:pt>
                <c:pt idx="65">
                  <c:v>47746</c:v>
                </c:pt>
                <c:pt idx="66">
                  <c:v>46957</c:v>
                </c:pt>
                <c:pt idx="67">
                  <c:v>43412</c:v>
                </c:pt>
                <c:pt idx="68">
                  <c:v>45648</c:v>
                </c:pt>
                <c:pt idx="69">
                  <c:v>44649</c:v>
                </c:pt>
                <c:pt idx="70">
                  <c:v>43805</c:v>
                </c:pt>
                <c:pt idx="71">
                  <c:v>49297</c:v>
                </c:pt>
                <c:pt idx="72">
                  <c:v>48742</c:v>
                </c:pt>
                <c:pt idx="73">
                  <c:v>56223</c:v>
                </c:pt>
                <c:pt idx="74">
                  <c:v>66990</c:v>
                </c:pt>
                <c:pt idx="75">
                  <c:v>51563</c:v>
                </c:pt>
                <c:pt idx="76">
                  <c:v>49159</c:v>
                </c:pt>
                <c:pt idx="77">
                  <c:v>46089</c:v>
                </c:pt>
                <c:pt idx="78">
                  <c:v>47327</c:v>
                </c:pt>
                <c:pt idx="79">
                  <c:v>43399</c:v>
                </c:pt>
                <c:pt idx="80">
                  <c:v>45263</c:v>
                </c:pt>
                <c:pt idx="81">
                  <c:v>45556</c:v>
                </c:pt>
                <c:pt idx="82">
                  <c:v>45067</c:v>
                </c:pt>
                <c:pt idx="83">
                  <c:v>48336</c:v>
                </c:pt>
                <c:pt idx="84">
                  <c:v>48981</c:v>
                </c:pt>
                <c:pt idx="85">
                  <c:v>55876</c:v>
                </c:pt>
                <c:pt idx="86">
                  <c:v>58611</c:v>
                </c:pt>
                <c:pt idx="87">
                  <c:v>51137</c:v>
                </c:pt>
                <c:pt idx="88">
                  <c:v>59233</c:v>
                </c:pt>
                <c:pt idx="89">
                  <c:v>49372</c:v>
                </c:pt>
                <c:pt idx="90">
                  <c:v>46748</c:v>
                </c:pt>
                <c:pt idx="91">
                  <c:v>43940</c:v>
                </c:pt>
                <c:pt idx="92">
                  <c:v>47213</c:v>
                </c:pt>
                <c:pt idx="93">
                  <c:v>46096</c:v>
                </c:pt>
                <c:pt idx="94">
                  <c:v>44716</c:v>
                </c:pt>
                <c:pt idx="95">
                  <c:v>48866</c:v>
                </c:pt>
                <c:pt idx="96">
                  <c:v>48718</c:v>
                </c:pt>
                <c:pt idx="97">
                  <c:v>51902</c:v>
                </c:pt>
                <c:pt idx="98">
                  <c:v>59191</c:v>
                </c:pt>
                <c:pt idx="99">
                  <c:v>54760</c:v>
                </c:pt>
                <c:pt idx="100">
                  <c:v>52395</c:v>
                </c:pt>
                <c:pt idx="101">
                  <c:v>48069</c:v>
                </c:pt>
                <c:pt idx="102">
                  <c:v>48022</c:v>
                </c:pt>
                <c:pt idx="103">
                  <c:v>45315</c:v>
                </c:pt>
                <c:pt idx="104">
                  <c:v>46877</c:v>
                </c:pt>
                <c:pt idx="105">
                  <c:v>45899</c:v>
                </c:pt>
                <c:pt idx="106">
                  <c:v>45062</c:v>
                </c:pt>
                <c:pt idx="107">
                  <c:v>49222</c:v>
                </c:pt>
                <c:pt idx="108">
                  <c:v>50808</c:v>
                </c:pt>
                <c:pt idx="109">
                  <c:v>53788</c:v>
                </c:pt>
                <c:pt idx="110">
                  <c:v>56261</c:v>
                </c:pt>
                <c:pt idx="111">
                  <c:v>50329</c:v>
                </c:pt>
                <c:pt idx="112">
                  <c:v>61898</c:v>
                </c:pt>
                <c:pt idx="113">
                  <c:v>65851</c:v>
                </c:pt>
                <c:pt idx="114">
                  <c:v>47953</c:v>
                </c:pt>
                <c:pt idx="115">
                  <c:v>45113</c:v>
                </c:pt>
                <c:pt idx="116">
                  <c:v>45999</c:v>
                </c:pt>
                <c:pt idx="117">
                  <c:v>48041</c:v>
                </c:pt>
                <c:pt idx="118">
                  <c:v>48037</c:v>
                </c:pt>
                <c:pt idx="119">
                  <c:v>56931</c:v>
                </c:pt>
                <c:pt idx="120">
                  <c:v>65059</c:v>
                </c:pt>
                <c:pt idx="121">
                  <c:v>63127</c:v>
                </c:pt>
                <c:pt idx="122">
                  <c:v>65600</c:v>
                </c:pt>
                <c:pt idx="123">
                  <c:v>56100</c:v>
                </c:pt>
                <c:pt idx="124">
                  <c:v>57400</c:v>
                </c:pt>
                <c:pt idx="125">
                  <c:v>56200</c:v>
                </c:pt>
                <c:pt idx="126">
                  <c:v>51400</c:v>
                </c:pt>
                <c:pt idx="127">
                  <c:v>44900</c:v>
                </c:pt>
                <c:pt idx="128">
                  <c:v>47300</c:v>
                </c:pt>
                <c:pt idx="129">
                  <c:v>49000</c:v>
                </c:pt>
                <c:pt idx="130">
                  <c:v>48200</c:v>
                </c:pt>
                <c:pt idx="131">
                  <c:v>52600</c:v>
                </c:pt>
                <c:pt idx="132">
                  <c:v>52700</c:v>
                </c:pt>
                <c:pt idx="133">
                  <c:v>62700</c:v>
                </c:pt>
                <c:pt idx="134">
                  <c:v>66730</c:v>
                </c:pt>
                <c:pt idx="135">
                  <c:v>57030</c:v>
                </c:pt>
                <c:pt idx="136">
                  <c:v>57298</c:v>
                </c:pt>
                <c:pt idx="137">
                  <c:v>56146</c:v>
                </c:pt>
                <c:pt idx="138">
                  <c:v>51241</c:v>
                </c:pt>
                <c:pt idx="139">
                  <c:v>48392</c:v>
                </c:pt>
                <c:pt idx="140">
                  <c:v>54735</c:v>
                </c:pt>
                <c:pt idx="141">
                  <c:v>52854</c:v>
                </c:pt>
                <c:pt idx="142">
                  <c:v>49610</c:v>
                </c:pt>
                <c:pt idx="143">
                  <c:v>55900</c:v>
                </c:pt>
                <c:pt idx="144">
                  <c:v>54767</c:v>
                </c:pt>
                <c:pt idx="145">
                  <c:v>70620</c:v>
                </c:pt>
                <c:pt idx="146">
                  <c:v>63909</c:v>
                </c:pt>
                <c:pt idx="147">
                  <c:v>52044</c:v>
                </c:pt>
                <c:pt idx="148">
                  <c:v>55249</c:v>
                </c:pt>
                <c:pt idx="149">
                  <c:v>51437</c:v>
                </c:pt>
                <c:pt idx="150">
                  <c:v>51002</c:v>
                </c:pt>
                <c:pt idx="151">
                  <c:v>47973</c:v>
                </c:pt>
                <c:pt idx="152">
                  <c:v>47930</c:v>
                </c:pt>
                <c:pt idx="153">
                  <c:v>49812</c:v>
                </c:pt>
                <c:pt idx="154">
                  <c:v>49099</c:v>
                </c:pt>
                <c:pt idx="155">
                  <c:v>53754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B-4367-8016-8B7CF761C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293679"/>
        <c:axId val="498301879"/>
      </c:lineChart>
      <c:valAx>
        <c:axId val="498292695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8298271"/>
        <c:crosses val="autoZero"/>
        <c:crossBetween val="between"/>
      </c:valAx>
      <c:catAx>
        <c:axId val="49829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8292695"/>
        <c:crosses val="autoZero"/>
        <c:auto val="1"/>
        <c:lblAlgn val="ctr"/>
        <c:lblOffset val="100"/>
        <c:noMultiLvlLbl val="0"/>
      </c:catAx>
      <c:valAx>
        <c:axId val="498301879"/>
        <c:scaling>
          <c:orientation val="minMax"/>
          <c:min val="10000"/>
        </c:scaling>
        <c:delete val="0"/>
        <c:axPos val="r"/>
        <c:numFmt formatCode="#,##0;[Red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8293679"/>
        <c:crosses val="max"/>
        <c:crossBetween val="between"/>
      </c:valAx>
      <c:catAx>
        <c:axId val="49829367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83018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620826494210388E-2"/>
          <c:y val="0.91193008366308936"/>
          <c:w val="0.88475834701157918"/>
          <c:h val="7.7876236418459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1472074711591286E-2"/>
          <c:y val="0.10594391797046793"/>
          <c:w val="0.89457443691631566"/>
          <c:h val="0.684141720234473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4'!$D$7</c:f>
              <c:strCache>
                <c:ptCount val="1"/>
                <c:pt idx="0">
                  <c:v>Primes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solidFill>
                <a:schemeClr val="bg1">
                  <a:alpha val="53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4'!$C$8:$C$20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'Graphique 4'!$D$8:$D$20</c:f>
              <c:numCache>
                <c:formatCode>###\ ###\ ###\ ###\ ##0</c:formatCode>
                <c:ptCount val="13"/>
                <c:pt idx="0">
                  <c:v>115261.60974349697</c:v>
                </c:pt>
                <c:pt idx="1">
                  <c:v>104853.5720543957</c:v>
                </c:pt>
                <c:pt idx="2">
                  <c:v>110732.44929730278</c:v>
                </c:pt>
                <c:pt idx="3">
                  <c:v>112953.40567409761</c:v>
                </c:pt>
                <c:pt idx="4">
                  <c:v>119421.67310696826</c:v>
                </c:pt>
                <c:pt idx="5">
                  <c:v>117065.04002550828</c:v>
                </c:pt>
                <c:pt idx="6">
                  <c:v>117927.89333853355</c:v>
                </c:pt>
                <c:pt idx="7">
                  <c:v>123476.1488415857</c:v>
                </c:pt>
                <c:pt idx="8">
                  <c:v>123773.04360411852</c:v>
                </c:pt>
                <c:pt idx="9">
                  <c:v>98872.145283726437</c:v>
                </c:pt>
                <c:pt idx="10">
                  <c:v>129284.1342898758</c:v>
                </c:pt>
                <c:pt idx="11">
                  <c:v>124624.17603704105</c:v>
                </c:pt>
                <c:pt idx="12">
                  <c:v>126811.30048231095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4-41BA-A3AF-820B09FC246B}"/>
            </c:ext>
          </c:extLst>
        </c:ser>
        <c:ser>
          <c:idx val="1"/>
          <c:order val="1"/>
          <c:tx>
            <c:strRef>
              <c:f>'Graphique 4'!$E$7</c:f>
              <c:strCache>
                <c:ptCount val="1"/>
                <c:pt idx="0">
                  <c:v>Rachats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solidFill>
                <a:schemeClr val="bg1">
                  <a:alpha val="56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4'!$C$8:$C$20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'Graphique 4'!$E$8:$E$20</c:f>
              <c:numCache>
                <c:formatCode>###\ ###\ ###\ ###\ ##0</c:formatCode>
                <c:ptCount val="13"/>
                <c:pt idx="0">
                  <c:v>-78697.944850765256</c:v>
                </c:pt>
                <c:pt idx="1">
                  <c:v>-78707.514502730279</c:v>
                </c:pt>
                <c:pt idx="2">
                  <c:v>-65570.418437934961</c:v>
                </c:pt>
                <c:pt idx="3">
                  <c:v>-61832.084734699187</c:v>
                </c:pt>
                <c:pt idx="4">
                  <c:v>-63083.384782653186</c:v>
                </c:pt>
                <c:pt idx="5">
                  <c:v>-66540.137760838086</c:v>
                </c:pt>
                <c:pt idx="6">
                  <c:v>-74638.549343731356</c:v>
                </c:pt>
                <c:pt idx="7">
                  <c:v>-64730.87820268725</c:v>
                </c:pt>
                <c:pt idx="8">
                  <c:v>-64271.144326986185</c:v>
                </c:pt>
                <c:pt idx="9">
                  <c:v>-63917.378448329589</c:v>
                </c:pt>
                <c:pt idx="10">
                  <c:v>-68097.079942065349</c:v>
                </c:pt>
                <c:pt idx="11">
                  <c:v>-72697.926335548123</c:v>
                </c:pt>
                <c:pt idx="12">
                  <c:v>-84112.709714723518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4-41BA-A3AF-820B09FC246B}"/>
            </c:ext>
          </c:extLst>
        </c:ser>
        <c:ser>
          <c:idx val="2"/>
          <c:order val="2"/>
          <c:tx>
            <c:strRef>
              <c:f>'Graphique 4'!$F$7</c:f>
              <c:strCache>
                <c:ptCount val="1"/>
                <c:pt idx="0">
                  <c:v>Sinistres </c:v>
                </c:pt>
              </c:strCache>
            </c:strRef>
          </c:tx>
          <c:spPr>
            <a:pattFill prst="wdUpDiag">
              <a:fgClr>
                <a:srgbClr val="FFC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0465116279069726E-2"/>
                  <c:y val="-1.9127773527161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1B4-41BA-A3AF-820B09FC246B}"/>
                </c:ext>
              </c:extLst>
            </c:dLbl>
            <c:numFmt formatCode="#,##0.0" sourceLinked="0"/>
            <c:spPr>
              <a:solidFill>
                <a:schemeClr val="bg1">
                  <a:alpha val="38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tIns="19050" rIns="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4'!$C$8:$C$20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'Graphique 4'!$F$8:$F$20</c:f>
              <c:numCache>
                <c:formatCode>###\ ###\ ###\ ###\ ##0</c:formatCode>
                <c:ptCount val="13"/>
                <c:pt idx="0">
                  <c:v>-31231.899602507008</c:v>
                </c:pt>
                <c:pt idx="1">
                  <c:v>-32189.462260498523</c:v>
                </c:pt>
                <c:pt idx="2">
                  <c:v>-33313.080574330517</c:v>
                </c:pt>
                <c:pt idx="3">
                  <c:v>-31586.682715052924</c:v>
                </c:pt>
                <c:pt idx="4">
                  <c:v>-34532.823457652215</c:v>
                </c:pt>
                <c:pt idx="5">
                  <c:v>-35236.522430723257</c:v>
                </c:pt>
                <c:pt idx="6">
                  <c:v>-38285.487414952171</c:v>
                </c:pt>
                <c:pt idx="7">
                  <c:v>-38613.168471768338</c:v>
                </c:pt>
                <c:pt idx="8">
                  <c:v>-39081.436638121486</c:v>
                </c:pt>
                <c:pt idx="9">
                  <c:v>-41912.007076369526</c:v>
                </c:pt>
                <c:pt idx="10">
                  <c:v>-42935.997195344113</c:v>
                </c:pt>
                <c:pt idx="11">
                  <c:v>-43516.986794863689</c:v>
                </c:pt>
                <c:pt idx="12">
                  <c:v>-44967.303478347887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B4-41BA-A3AF-820B09FC2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4102352"/>
        <c:axId val="1334108912"/>
      </c:barChart>
      <c:lineChart>
        <c:grouping val="standard"/>
        <c:varyColors val="0"/>
        <c:ser>
          <c:idx val="3"/>
          <c:order val="3"/>
          <c:tx>
            <c:strRef>
              <c:f>'Graphique 4'!$G$7</c:f>
              <c:strCache>
                <c:ptCount val="1"/>
                <c:pt idx="0">
                  <c:v>Collecte nette tous supports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4'!$C$8:$C$20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'Graphique 4'!$G$8:$G$20</c:f>
              <c:numCache>
                <c:formatCode>0</c:formatCode>
                <c:ptCount val="13"/>
                <c:pt idx="0">
                  <c:v>5245.6625531807913</c:v>
                </c:pt>
                <c:pt idx="1">
                  <c:v>-5971.8353300603012</c:v>
                </c:pt>
                <c:pt idx="2">
                  <c:v>11849.951042888806</c:v>
                </c:pt>
                <c:pt idx="3">
                  <c:v>19534.638224345683</c:v>
                </c:pt>
                <c:pt idx="4">
                  <c:v>21805.464866662896</c:v>
                </c:pt>
                <c:pt idx="5">
                  <c:v>15288.379833947038</c:v>
                </c:pt>
                <c:pt idx="6">
                  <c:v>5003.8565798504987</c:v>
                </c:pt>
                <c:pt idx="7">
                  <c:v>20132.102167130612</c:v>
                </c:pt>
                <c:pt idx="8">
                  <c:v>20420.664325524733</c:v>
                </c:pt>
                <c:pt idx="9">
                  <c:v>-6957.2402409726355</c:v>
                </c:pt>
                <c:pt idx="10">
                  <c:v>18251.057152466372</c:v>
                </c:pt>
                <c:pt idx="11">
                  <c:v>8409.2629066288955</c:v>
                </c:pt>
                <c:pt idx="12">
                  <c:v>-2268.7127107602287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B4-41BA-A3AF-820B09FC2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102352"/>
        <c:axId val="1334108912"/>
      </c:lineChart>
      <c:catAx>
        <c:axId val="133410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4108912"/>
        <c:crosses val="autoZero"/>
        <c:auto val="1"/>
        <c:lblAlgn val="ctr"/>
        <c:lblOffset val="100"/>
        <c:noMultiLvlLbl val="0"/>
      </c:catAx>
      <c:valAx>
        <c:axId val="133410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#\ ###\ ##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410235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7212455017851E-2"/>
          <c:y val="6.4112319694866124E-2"/>
          <c:w val="0.87132331231980342"/>
          <c:h val="0.631348152348919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5'!$M$6</c:f>
              <c:strCache>
                <c:ptCount val="1"/>
                <c:pt idx="0">
                  <c:v>Supports en euros (éch. G.)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multiLvlStrRef>
              <c:f>'Graphique 5'!$K$7:$L$78</c:f>
              <c:multiLvlStrCache>
                <c:ptCount val="72"/>
                <c:lvl>
                  <c:pt idx="2">
                    <c:v>T1</c:v>
                  </c:pt>
                  <c:pt idx="5">
                    <c:v>T2</c:v>
                  </c:pt>
                  <c:pt idx="8">
                    <c:v>T3</c:v>
                  </c:pt>
                  <c:pt idx="11">
                    <c:v>T4</c:v>
                  </c:pt>
                  <c:pt idx="14">
                    <c:v>T1</c:v>
                  </c:pt>
                  <c:pt idx="17">
                    <c:v>T2</c:v>
                  </c:pt>
                  <c:pt idx="20">
                    <c:v>T3</c:v>
                  </c:pt>
                  <c:pt idx="23">
                    <c:v>T4</c:v>
                  </c:pt>
                  <c:pt idx="26">
                    <c:v>T1</c:v>
                  </c:pt>
                  <c:pt idx="29">
                    <c:v>T2</c:v>
                  </c:pt>
                  <c:pt idx="32">
                    <c:v>T3</c:v>
                  </c:pt>
                  <c:pt idx="35">
                    <c:v>T4</c:v>
                  </c:pt>
                  <c:pt idx="38">
                    <c:v>T1</c:v>
                  </c:pt>
                  <c:pt idx="41">
                    <c:v>T2</c:v>
                  </c:pt>
                  <c:pt idx="44">
                    <c:v>T3</c:v>
                  </c:pt>
                  <c:pt idx="47">
                    <c:v>T4</c:v>
                  </c:pt>
                  <c:pt idx="50">
                    <c:v>T1</c:v>
                  </c:pt>
                  <c:pt idx="53">
                    <c:v>T2</c:v>
                  </c:pt>
                  <c:pt idx="56">
                    <c:v>T3</c:v>
                  </c:pt>
                  <c:pt idx="59">
                    <c:v>T4</c:v>
                  </c:pt>
                  <c:pt idx="62">
                    <c:v>T1</c:v>
                  </c:pt>
                  <c:pt idx="65">
                    <c:v>T2</c:v>
                  </c:pt>
                  <c:pt idx="68">
                    <c:v>T3</c:v>
                  </c:pt>
                  <c:pt idx="71">
                    <c:v>T4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'Graphique 5'!$M$7:$M$78</c:f>
              <c:numCache>
                <c:formatCode>###\ ###\ ###\ ###\ ##0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-3403.0801156378971</c:v>
                </c:pt>
                <c:pt idx="3">
                  <c:v>0</c:v>
                </c:pt>
                <c:pt idx="4">
                  <c:v>0</c:v>
                </c:pt>
                <c:pt idx="5">
                  <c:v>481.77708891645034</c:v>
                </c:pt>
                <c:pt idx="6">
                  <c:v>0</c:v>
                </c:pt>
                <c:pt idx="7">
                  <c:v>0</c:v>
                </c:pt>
                <c:pt idx="8">
                  <c:v>1528.1073335389146</c:v>
                </c:pt>
                <c:pt idx="9">
                  <c:v>0</c:v>
                </c:pt>
                <c:pt idx="10">
                  <c:v>0</c:v>
                </c:pt>
                <c:pt idx="11">
                  <c:v>200.85275836848254</c:v>
                </c:pt>
                <c:pt idx="12">
                  <c:v>0</c:v>
                </c:pt>
                <c:pt idx="13">
                  <c:v>0</c:v>
                </c:pt>
                <c:pt idx="14">
                  <c:v>5936.147903680805</c:v>
                </c:pt>
                <c:pt idx="15">
                  <c:v>0</c:v>
                </c:pt>
                <c:pt idx="16">
                  <c:v>0</c:v>
                </c:pt>
                <c:pt idx="17">
                  <c:v>6373.1904058295595</c:v>
                </c:pt>
                <c:pt idx="18">
                  <c:v>0</c:v>
                </c:pt>
                <c:pt idx="19">
                  <c:v>0</c:v>
                </c:pt>
                <c:pt idx="20">
                  <c:v>4814.6887816255639</c:v>
                </c:pt>
                <c:pt idx="21">
                  <c:v>0</c:v>
                </c:pt>
                <c:pt idx="22">
                  <c:v>0</c:v>
                </c:pt>
                <c:pt idx="23">
                  <c:v>-1850.5526075204498</c:v>
                </c:pt>
                <c:pt idx="24">
                  <c:v>0</c:v>
                </c:pt>
                <c:pt idx="25">
                  <c:v>0</c:v>
                </c:pt>
                <c:pt idx="26">
                  <c:v>-8970.118640992192</c:v>
                </c:pt>
                <c:pt idx="27">
                  <c:v>0</c:v>
                </c:pt>
                <c:pt idx="28">
                  <c:v>0</c:v>
                </c:pt>
                <c:pt idx="29">
                  <c:v>-10630.740045807148</c:v>
                </c:pt>
                <c:pt idx="30">
                  <c:v>0</c:v>
                </c:pt>
                <c:pt idx="31">
                  <c:v>0</c:v>
                </c:pt>
                <c:pt idx="32">
                  <c:v>-4238.5393852319939</c:v>
                </c:pt>
                <c:pt idx="33">
                  <c:v>0</c:v>
                </c:pt>
                <c:pt idx="34">
                  <c:v>0</c:v>
                </c:pt>
                <c:pt idx="35">
                  <c:v>-7049.6921497610247</c:v>
                </c:pt>
                <c:pt idx="36">
                  <c:v>0</c:v>
                </c:pt>
                <c:pt idx="37">
                  <c:v>0</c:v>
                </c:pt>
                <c:pt idx="38">
                  <c:v>-5214.8946264246124</c:v>
                </c:pt>
                <c:pt idx="39">
                  <c:v>0</c:v>
                </c:pt>
                <c:pt idx="40">
                  <c:v>0</c:v>
                </c:pt>
                <c:pt idx="41">
                  <c:v>-3374.4142107059029</c:v>
                </c:pt>
                <c:pt idx="42">
                  <c:v>0</c:v>
                </c:pt>
                <c:pt idx="43">
                  <c:v>0</c:v>
                </c:pt>
                <c:pt idx="44">
                  <c:v>-775.12560365051775</c:v>
                </c:pt>
                <c:pt idx="45">
                  <c:v>0</c:v>
                </c:pt>
                <c:pt idx="46">
                  <c:v>0</c:v>
                </c:pt>
                <c:pt idx="47">
                  <c:v>-2979.1912873819233</c:v>
                </c:pt>
                <c:pt idx="48">
                  <c:v>0</c:v>
                </c:pt>
                <c:pt idx="49">
                  <c:v>0</c:v>
                </c:pt>
                <c:pt idx="50">
                  <c:v>-5010.6744820766507</c:v>
                </c:pt>
                <c:pt idx="51">
                  <c:v>0</c:v>
                </c:pt>
                <c:pt idx="52">
                  <c:v>0</c:v>
                </c:pt>
                <c:pt idx="53">
                  <c:v>-6706.8366167543645</c:v>
                </c:pt>
                <c:pt idx="54">
                  <c:v>0</c:v>
                </c:pt>
                <c:pt idx="55">
                  <c:v>0</c:v>
                </c:pt>
                <c:pt idx="56">
                  <c:v>-6956.3613909278729</c:v>
                </c:pt>
                <c:pt idx="57">
                  <c:v>0</c:v>
                </c:pt>
                <c:pt idx="58">
                  <c:v>0</c:v>
                </c:pt>
                <c:pt idx="59">
                  <c:v>-11147.537675005718</c:v>
                </c:pt>
                <c:pt idx="62">
                  <c:v>-9952.7798234400962</c:v>
                </c:pt>
                <c:pt idx="65">
                  <c:v>-8640.2225015042604</c:v>
                </c:pt>
                <c:pt idx="68">
                  <c:v>-7171.0642101295307</c:v>
                </c:pt>
                <c:pt idx="71">
                  <c:v>-7602.8639350408694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E-4A94-AD52-A96094F434D8}"/>
            </c:ext>
          </c:extLst>
        </c:ser>
        <c:ser>
          <c:idx val="1"/>
          <c:order val="1"/>
          <c:tx>
            <c:strRef>
              <c:f>'Graphique 5'!$N$6</c:f>
              <c:strCache>
                <c:ptCount val="1"/>
                <c:pt idx="0">
                  <c:v>Supports en UC (éch. G.)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'Graphique 5'!$K$7:$L$78</c:f>
              <c:multiLvlStrCache>
                <c:ptCount val="72"/>
                <c:lvl>
                  <c:pt idx="2">
                    <c:v>T1</c:v>
                  </c:pt>
                  <c:pt idx="5">
                    <c:v>T2</c:v>
                  </c:pt>
                  <c:pt idx="8">
                    <c:v>T3</c:v>
                  </c:pt>
                  <c:pt idx="11">
                    <c:v>T4</c:v>
                  </c:pt>
                  <c:pt idx="14">
                    <c:v>T1</c:v>
                  </c:pt>
                  <c:pt idx="17">
                    <c:v>T2</c:v>
                  </c:pt>
                  <c:pt idx="20">
                    <c:v>T3</c:v>
                  </c:pt>
                  <c:pt idx="23">
                    <c:v>T4</c:v>
                  </c:pt>
                  <c:pt idx="26">
                    <c:v>T1</c:v>
                  </c:pt>
                  <c:pt idx="29">
                    <c:v>T2</c:v>
                  </c:pt>
                  <c:pt idx="32">
                    <c:v>T3</c:v>
                  </c:pt>
                  <c:pt idx="35">
                    <c:v>T4</c:v>
                  </c:pt>
                  <c:pt idx="38">
                    <c:v>T1</c:v>
                  </c:pt>
                  <c:pt idx="41">
                    <c:v>T2</c:v>
                  </c:pt>
                  <c:pt idx="44">
                    <c:v>T3</c:v>
                  </c:pt>
                  <c:pt idx="47">
                    <c:v>T4</c:v>
                  </c:pt>
                  <c:pt idx="50">
                    <c:v>T1</c:v>
                  </c:pt>
                  <c:pt idx="53">
                    <c:v>T2</c:v>
                  </c:pt>
                  <c:pt idx="56">
                    <c:v>T3</c:v>
                  </c:pt>
                  <c:pt idx="59">
                    <c:v>T4</c:v>
                  </c:pt>
                  <c:pt idx="62">
                    <c:v>T1</c:v>
                  </c:pt>
                  <c:pt idx="65">
                    <c:v>T2</c:v>
                  </c:pt>
                  <c:pt idx="68">
                    <c:v>T3</c:v>
                  </c:pt>
                  <c:pt idx="71">
                    <c:v>T4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'Graphique 5'!$N$7:$N$78</c:f>
              <c:numCache>
                <c:formatCode>###\ ###\ ###\ ###\ ##0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9279.0207734234536</c:v>
                </c:pt>
                <c:pt idx="3">
                  <c:v>0</c:v>
                </c:pt>
                <c:pt idx="4">
                  <c:v>0</c:v>
                </c:pt>
                <c:pt idx="5">
                  <c:v>4667.9651027273176</c:v>
                </c:pt>
                <c:pt idx="6">
                  <c:v>0</c:v>
                </c:pt>
                <c:pt idx="7">
                  <c:v>0</c:v>
                </c:pt>
                <c:pt idx="8">
                  <c:v>3687.9295139496903</c:v>
                </c:pt>
                <c:pt idx="9">
                  <c:v>0</c:v>
                </c:pt>
                <c:pt idx="10">
                  <c:v>0</c:v>
                </c:pt>
                <c:pt idx="11">
                  <c:v>3689.5297118442904</c:v>
                </c:pt>
                <c:pt idx="12">
                  <c:v>0</c:v>
                </c:pt>
                <c:pt idx="13">
                  <c:v>0</c:v>
                </c:pt>
                <c:pt idx="14">
                  <c:v>1022.6034720014228</c:v>
                </c:pt>
                <c:pt idx="15">
                  <c:v>0</c:v>
                </c:pt>
                <c:pt idx="16">
                  <c:v>0</c:v>
                </c:pt>
                <c:pt idx="17">
                  <c:v>507.3787081075003</c:v>
                </c:pt>
                <c:pt idx="18">
                  <c:v>0</c:v>
                </c:pt>
                <c:pt idx="19">
                  <c:v>0</c:v>
                </c:pt>
                <c:pt idx="20">
                  <c:v>272.47577520606404</c:v>
                </c:pt>
                <c:pt idx="21">
                  <c:v>0</c:v>
                </c:pt>
                <c:pt idx="22">
                  <c:v>0</c:v>
                </c:pt>
                <c:pt idx="23">
                  <c:v>3344.7318865942843</c:v>
                </c:pt>
                <c:pt idx="24">
                  <c:v>0</c:v>
                </c:pt>
                <c:pt idx="25">
                  <c:v>0</c:v>
                </c:pt>
                <c:pt idx="26">
                  <c:v>8430.2209386872328</c:v>
                </c:pt>
                <c:pt idx="27">
                  <c:v>0</c:v>
                </c:pt>
                <c:pt idx="28">
                  <c:v>0</c:v>
                </c:pt>
                <c:pt idx="29">
                  <c:v>5357.7226417306701</c:v>
                </c:pt>
                <c:pt idx="30">
                  <c:v>0</c:v>
                </c:pt>
                <c:pt idx="31">
                  <c:v>0</c:v>
                </c:pt>
                <c:pt idx="32">
                  <c:v>3302.0328143722477</c:v>
                </c:pt>
                <c:pt idx="33">
                  <c:v>0</c:v>
                </c:pt>
                <c:pt idx="34">
                  <c:v>0</c:v>
                </c:pt>
                <c:pt idx="35">
                  <c:v>6841.8735860295765</c:v>
                </c:pt>
                <c:pt idx="36">
                  <c:v>0</c:v>
                </c:pt>
                <c:pt idx="37">
                  <c:v>0</c:v>
                </c:pt>
                <c:pt idx="38">
                  <c:v>9843.9188624338385</c:v>
                </c:pt>
                <c:pt idx="39">
                  <c:v>0</c:v>
                </c:pt>
                <c:pt idx="40">
                  <c:v>0</c:v>
                </c:pt>
                <c:pt idx="41">
                  <c:v>7901.7350527430463</c:v>
                </c:pt>
                <c:pt idx="42">
                  <c:v>0</c:v>
                </c:pt>
                <c:pt idx="43">
                  <c:v>0</c:v>
                </c:pt>
                <c:pt idx="44">
                  <c:v>4661.8589795347552</c:v>
                </c:pt>
                <c:pt idx="45">
                  <c:v>0</c:v>
                </c:pt>
                <c:pt idx="46">
                  <c:v>0</c:v>
                </c:pt>
                <c:pt idx="47">
                  <c:v>8187.1699859177279</c:v>
                </c:pt>
                <c:pt idx="48">
                  <c:v>0</c:v>
                </c:pt>
                <c:pt idx="49">
                  <c:v>0</c:v>
                </c:pt>
                <c:pt idx="50">
                  <c:v>11357.162609122302</c:v>
                </c:pt>
                <c:pt idx="51">
                  <c:v>0</c:v>
                </c:pt>
                <c:pt idx="52">
                  <c:v>0</c:v>
                </c:pt>
                <c:pt idx="53">
                  <c:v>10702.054649031252</c:v>
                </c:pt>
                <c:pt idx="54">
                  <c:v>0</c:v>
                </c:pt>
                <c:pt idx="55">
                  <c:v>0</c:v>
                </c:pt>
                <c:pt idx="56">
                  <c:v>6157.528843686413</c:v>
                </c:pt>
                <c:pt idx="57">
                  <c:v>0</c:v>
                </c:pt>
                <c:pt idx="58">
                  <c:v>0</c:v>
                </c:pt>
                <c:pt idx="59">
                  <c:v>10013.926969553539</c:v>
                </c:pt>
                <c:pt idx="62">
                  <c:v>12416.092206480027</c:v>
                </c:pt>
                <c:pt idx="65">
                  <c:v>9543.8318419298175</c:v>
                </c:pt>
                <c:pt idx="68">
                  <c:v>4106.8281339876976</c:v>
                </c:pt>
                <c:pt idx="71">
                  <c:v>5022.1908658670218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E-4A94-AD52-A96094F43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0530880"/>
        <c:axId val="170528912"/>
      </c:barChart>
      <c:lineChart>
        <c:grouping val="standard"/>
        <c:varyColors val="0"/>
        <c:ser>
          <c:idx val="2"/>
          <c:order val="2"/>
          <c:tx>
            <c:strRef>
              <c:f>'Graphique 5'!$O$6</c:f>
              <c:strCache>
                <c:ptCount val="1"/>
                <c:pt idx="0">
                  <c:v>Solde net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62"/>
              <c:layout>
                <c:manualLayout>
                  <c:x val="-2.3875970741083129E-2"/>
                  <c:y val="-2.1388890760182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9E-4A94-AD52-A96094F434D8}"/>
                </c:ext>
              </c:extLst>
            </c:dLbl>
            <c:dLbl>
              <c:idx val="65"/>
              <c:layout>
                <c:manualLayout>
                  <c:x val="-2.062015478703345E-2"/>
                  <c:y val="-2.9166669218431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9E-4A94-AD52-A96094F434D8}"/>
                </c:ext>
              </c:extLst>
            </c:dLbl>
            <c:dLbl>
              <c:idx val="68"/>
              <c:layout>
                <c:manualLayout>
                  <c:x val="-1.8449612177872037E-2"/>
                  <c:y val="-3.6944447676679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F9E-4A94-AD52-A96094F434D8}"/>
                </c:ext>
              </c:extLst>
            </c:dLbl>
            <c:dLbl>
              <c:idx val="71"/>
              <c:layout>
                <c:manualLayout>
                  <c:x val="-1.627906956871062E-2"/>
                  <c:y val="-2.1388890760182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F9E-4A94-AD52-A96094F434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 5'!$K$7:$L$78</c:f>
              <c:multiLvlStrCache>
                <c:ptCount val="72"/>
                <c:lvl>
                  <c:pt idx="2">
                    <c:v>T1</c:v>
                  </c:pt>
                  <c:pt idx="5">
                    <c:v>T2</c:v>
                  </c:pt>
                  <c:pt idx="8">
                    <c:v>T3</c:v>
                  </c:pt>
                  <c:pt idx="11">
                    <c:v>T4</c:v>
                  </c:pt>
                  <c:pt idx="14">
                    <c:v>T1</c:v>
                  </c:pt>
                  <c:pt idx="17">
                    <c:v>T2</c:v>
                  </c:pt>
                  <c:pt idx="20">
                    <c:v>T3</c:v>
                  </c:pt>
                  <c:pt idx="23">
                    <c:v>T4</c:v>
                  </c:pt>
                  <c:pt idx="26">
                    <c:v>T1</c:v>
                  </c:pt>
                  <c:pt idx="29">
                    <c:v>T2</c:v>
                  </c:pt>
                  <c:pt idx="32">
                    <c:v>T3</c:v>
                  </c:pt>
                  <c:pt idx="35">
                    <c:v>T4</c:v>
                  </c:pt>
                  <c:pt idx="38">
                    <c:v>T1</c:v>
                  </c:pt>
                  <c:pt idx="41">
                    <c:v>T2</c:v>
                  </c:pt>
                  <c:pt idx="44">
                    <c:v>T3</c:v>
                  </c:pt>
                  <c:pt idx="47">
                    <c:v>T4</c:v>
                  </c:pt>
                  <c:pt idx="50">
                    <c:v>T1</c:v>
                  </c:pt>
                  <c:pt idx="53">
                    <c:v>T2</c:v>
                  </c:pt>
                  <c:pt idx="56">
                    <c:v>T3</c:v>
                  </c:pt>
                  <c:pt idx="59">
                    <c:v>T4</c:v>
                  </c:pt>
                  <c:pt idx="62">
                    <c:v>T1</c:v>
                  </c:pt>
                  <c:pt idx="65">
                    <c:v>T2</c:v>
                  </c:pt>
                  <c:pt idx="68">
                    <c:v>T3</c:v>
                  </c:pt>
                  <c:pt idx="71">
                    <c:v>T4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'Graphique 5'!$P$7:$P$78</c:f>
              <c:numCache>
                <c:formatCode>###\ ###\ ###\ ###\ ##0</c:formatCode>
                <c:ptCount val="72"/>
                <c:pt idx="2">
                  <c:v>5875.9406577855571</c:v>
                </c:pt>
                <c:pt idx="3">
                  <c:v>#N/A</c:v>
                </c:pt>
                <c:pt idx="4">
                  <c:v>#N/A</c:v>
                </c:pt>
                <c:pt idx="5">
                  <c:v>5149.7421916437679</c:v>
                </c:pt>
                <c:pt idx="6">
                  <c:v>#N/A</c:v>
                </c:pt>
                <c:pt idx="7">
                  <c:v>#N/A</c:v>
                </c:pt>
                <c:pt idx="8">
                  <c:v>5216.0368474886054</c:v>
                </c:pt>
                <c:pt idx="9">
                  <c:v>#N/A</c:v>
                </c:pt>
                <c:pt idx="10">
                  <c:v>#N/A</c:v>
                </c:pt>
                <c:pt idx="11">
                  <c:v>3890.3824702127731</c:v>
                </c:pt>
                <c:pt idx="12">
                  <c:v>#N/A</c:v>
                </c:pt>
                <c:pt idx="13">
                  <c:v>#N/A</c:v>
                </c:pt>
                <c:pt idx="14">
                  <c:v>6958.7513756822282</c:v>
                </c:pt>
                <c:pt idx="15">
                  <c:v>#N/A</c:v>
                </c:pt>
                <c:pt idx="16">
                  <c:v>#N/A</c:v>
                </c:pt>
                <c:pt idx="17">
                  <c:v>6880.5691139370601</c:v>
                </c:pt>
                <c:pt idx="18">
                  <c:v>#N/A</c:v>
                </c:pt>
                <c:pt idx="19">
                  <c:v>#N/A</c:v>
                </c:pt>
                <c:pt idx="20">
                  <c:v>5087.164556831628</c:v>
                </c:pt>
                <c:pt idx="21">
                  <c:v>#N/A</c:v>
                </c:pt>
                <c:pt idx="22">
                  <c:v>#N/A</c:v>
                </c:pt>
                <c:pt idx="23">
                  <c:v>1494.1792790738346</c:v>
                </c:pt>
                <c:pt idx="24">
                  <c:v>#N/A</c:v>
                </c:pt>
                <c:pt idx="25">
                  <c:v>#N/A</c:v>
                </c:pt>
                <c:pt idx="26">
                  <c:v>-539.89770230495924</c:v>
                </c:pt>
                <c:pt idx="27">
                  <c:v>#N/A</c:v>
                </c:pt>
                <c:pt idx="28">
                  <c:v>#N/A</c:v>
                </c:pt>
                <c:pt idx="29">
                  <c:v>-5273.0174040764778</c:v>
                </c:pt>
                <c:pt idx="30">
                  <c:v>#N/A</c:v>
                </c:pt>
                <c:pt idx="31">
                  <c:v>#N/A</c:v>
                </c:pt>
                <c:pt idx="32">
                  <c:v>-936.50657085974626</c:v>
                </c:pt>
                <c:pt idx="33">
                  <c:v>#N/A</c:v>
                </c:pt>
                <c:pt idx="34">
                  <c:v>#N/A</c:v>
                </c:pt>
                <c:pt idx="35">
                  <c:v>-207.81856373144819</c:v>
                </c:pt>
                <c:pt idx="36">
                  <c:v>#N/A</c:v>
                </c:pt>
                <c:pt idx="37">
                  <c:v>#N/A</c:v>
                </c:pt>
                <c:pt idx="38">
                  <c:v>4629.0242360092261</c:v>
                </c:pt>
                <c:pt idx="39">
                  <c:v>#N/A</c:v>
                </c:pt>
                <c:pt idx="40">
                  <c:v>#N/A</c:v>
                </c:pt>
                <c:pt idx="41">
                  <c:v>4527.3208420371429</c:v>
                </c:pt>
                <c:pt idx="42">
                  <c:v>#N/A</c:v>
                </c:pt>
                <c:pt idx="43">
                  <c:v>#N/A</c:v>
                </c:pt>
                <c:pt idx="44">
                  <c:v>3886.7333758842374</c:v>
                </c:pt>
                <c:pt idx="45">
                  <c:v>#N/A</c:v>
                </c:pt>
                <c:pt idx="46">
                  <c:v>#N/A</c:v>
                </c:pt>
                <c:pt idx="47">
                  <c:v>5207.9786985358041</c:v>
                </c:pt>
                <c:pt idx="48">
                  <c:v>#N/A</c:v>
                </c:pt>
                <c:pt idx="49">
                  <c:v>#N/A</c:v>
                </c:pt>
                <c:pt idx="50">
                  <c:v>6346.4881270456517</c:v>
                </c:pt>
                <c:pt idx="51">
                  <c:v>#N/A</c:v>
                </c:pt>
                <c:pt idx="52">
                  <c:v>#N/A</c:v>
                </c:pt>
                <c:pt idx="53">
                  <c:v>3995.2180322768872</c:v>
                </c:pt>
                <c:pt idx="54">
                  <c:v>#N/A</c:v>
                </c:pt>
                <c:pt idx="55">
                  <c:v>#N/A</c:v>
                </c:pt>
                <c:pt idx="56">
                  <c:v>-798.83254724145991</c:v>
                </c:pt>
                <c:pt idx="57">
                  <c:v>#N/A</c:v>
                </c:pt>
                <c:pt idx="58">
                  <c:v>#N/A</c:v>
                </c:pt>
                <c:pt idx="59">
                  <c:v>-1133.6107054521799</c:v>
                </c:pt>
                <c:pt idx="60">
                  <c:v>#N/A</c:v>
                </c:pt>
                <c:pt idx="61">
                  <c:v>#N/A</c:v>
                </c:pt>
                <c:pt idx="62">
                  <c:v>2463.3123830399309</c:v>
                </c:pt>
                <c:pt idx="63">
                  <c:v>#N/A</c:v>
                </c:pt>
                <c:pt idx="64">
                  <c:v>#N/A</c:v>
                </c:pt>
                <c:pt idx="65">
                  <c:v>903.60934042555709</c:v>
                </c:pt>
                <c:pt idx="66">
                  <c:v>#N/A</c:v>
                </c:pt>
                <c:pt idx="67">
                  <c:v>#N/A</c:v>
                </c:pt>
                <c:pt idx="68">
                  <c:v>-3064.2360761418331</c:v>
                </c:pt>
                <c:pt idx="69">
                  <c:v>#N/A</c:v>
                </c:pt>
                <c:pt idx="70">
                  <c:v>#N/A</c:v>
                </c:pt>
                <c:pt idx="71">
                  <c:v>-2580.6730691738476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9E-4A94-AD52-A96094F43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30880"/>
        <c:axId val="170528912"/>
      </c:lineChart>
      <c:catAx>
        <c:axId val="17053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528912"/>
        <c:crosses val="autoZero"/>
        <c:auto val="1"/>
        <c:lblAlgn val="ctr"/>
        <c:lblOffset val="100"/>
        <c:noMultiLvlLbl val="0"/>
      </c:catAx>
      <c:valAx>
        <c:axId val="170528912"/>
        <c:scaling>
          <c:orientation val="minMax"/>
          <c:max val="15000"/>
          <c:min val="-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530880"/>
        <c:crosses val="autoZero"/>
        <c:crossBetween val="between"/>
        <c:majorUnit val="5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'Graphique 5'!$C$7</c:f>
              <c:strCache>
                <c:ptCount val="1"/>
                <c:pt idx="0">
                  <c:v>Collecte nette en euros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4.5161288028382623E-3"/>
                  <c:y val="4.808386878862725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D47-4472-A3F2-3F0ACFD917FF}"/>
                </c:ext>
              </c:extLst>
            </c:dLbl>
            <c:dLbl>
              <c:idx val="5"/>
              <c:layout>
                <c:manualLayout>
                  <c:x val="-1.5053762676127541E-3"/>
                  <c:y val="3.0368759234922479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D47-4472-A3F2-3F0ACFD917FF}"/>
                </c:ext>
              </c:extLst>
            </c:dLbl>
            <c:dLbl>
              <c:idx val="7"/>
              <c:layout>
                <c:manualLayout>
                  <c:x val="-1.1039298435575983E-16"/>
                  <c:y val="-3.036875923492238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D47-4472-A3F2-3F0ACFD917F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5'!$B$8:$B$20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'Graphique 5'!$C$8:$C$20</c:f>
              <c:numCache>
                <c:formatCode>###\ ###\ ###\ ###\ ##0</c:formatCode>
                <c:ptCount val="13"/>
                <c:pt idx="0">
                  <c:v>7061.6124290449789</c:v>
                </c:pt>
                <c:pt idx="1">
                  <c:v>-2606.7692035760469</c:v>
                </c:pt>
                <c:pt idx="2">
                  <c:v>7895.7515338903122</c:v>
                </c:pt>
                <c:pt idx="3">
                  <c:v>13593.482856749388</c:v>
                </c:pt>
                <c:pt idx="4">
                  <c:v>10444.537799608786</c:v>
                </c:pt>
                <c:pt idx="5">
                  <c:v>814.862494722728</c:v>
                </c:pt>
                <c:pt idx="6">
                  <c:v>-19395.004112751278</c:v>
                </c:pt>
                <c:pt idx="7">
                  <c:v>-1192.3429348140533</c:v>
                </c:pt>
                <c:pt idx="8">
                  <c:v>15273.474483615517</c:v>
                </c:pt>
                <c:pt idx="9">
                  <c:v>-30889.090221792379</c:v>
                </c:pt>
                <c:pt idx="10">
                  <c:v>-12343.62572816295</c:v>
                </c:pt>
                <c:pt idx="11">
                  <c:v>-29821.41016476458</c:v>
                </c:pt>
                <c:pt idx="12">
                  <c:v>-31114.270041762727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7-4472-A3F2-3F0ACFD917FF}"/>
            </c:ext>
          </c:extLst>
        </c:ser>
        <c:ser>
          <c:idx val="2"/>
          <c:order val="1"/>
          <c:tx>
            <c:strRef>
              <c:f>'Graphique 5'!$D$7</c:f>
              <c:strCache>
                <c:ptCount val="1"/>
                <c:pt idx="0">
                  <c:v>Collecte nette en UC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1.505376267612699E-3"/>
                  <c:y val="-3.2899489171166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D47-4472-A3F2-3F0ACFD917FF}"/>
                </c:ext>
              </c:extLst>
            </c:dLbl>
            <c:dLbl>
              <c:idx val="10"/>
              <c:layout>
                <c:manualLayout>
                  <c:x val="4.5161288028382623E-3"/>
                  <c:y val="4.0491678979896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D47-4472-A3F2-3F0ACFD917F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5'!$B$8:$B$20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'Graphique 5'!$D$8:$D$20</c:f>
              <c:numCache>
                <c:formatCode>###\ ###\ ###\ ###\ ##0</c:formatCode>
                <c:ptCount val="13"/>
                <c:pt idx="0">
                  <c:v>-1815.9498758641691</c:v>
                </c:pt>
                <c:pt idx="1">
                  <c:v>-3365.0661264842765</c:v>
                </c:pt>
                <c:pt idx="2">
                  <c:v>3954.1995089984807</c:v>
                </c:pt>
                <c:pt idx="3">
                  <c:v>5941.1553675963614</c:v>
                </c:pt>
                <c:pt idx="4">
                  <c:v>11360.927067054117</c:v>
                </c:pt>
                <c:pt idx="5">
                  <c:v>14473.517339224325</c:v>
                </c:pt>
                <c:pt idx="6">
                  <c:v>24398.860692601815</c:v>
                </c:pt>
                <c:pt idx="7">
                  <c:v>21324.445101944733</c:v>
                </c:pt>
                <c:pt idx="8">
                  <c:v>5147.1898419092786</c:v>
                </c:pt>
                <c:pt idx="9">
                  <c:v>23931.849980819727</c:v>
                </c:pt>
                <c:pt idx="10">
                  <c:v>30594.682880629334</c:v>
                </c:pt>
                <c:pt idx="11">
                  <c:v>38230.673071393569</c:v>
                </c:pt>
                <c:pt idx="12">
                  <c:v>28845.557331002427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47-4472-A3F2-3F0ACFD91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13414208"/>
        <c:axId val="2013412240"/>
      </c:barChart>
      <c:lineChart>
        <c:grouping val="standard"/>
        <c:varyColors val="0"/>
        <c:ser>
          <c:idx val="3"/>
          <c:order val="2"/>
          <c:tx>
            <c:strRef>
              <c:f>'Graphique 5'!$E$7</c:f>
              <c:strCache>
                <c:ptCount val="1"/>
                <c:pt idx="0">
                  <c:v>Collecte nette totale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666605740414606E-2"/>
                  <c:y val="4.5584822794105195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784943605878736E-2"/>
                      <c:h val="4.80207001752580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D47-4472-A3F2-3F0ACFD917FF}"/>
                </c:ext>
              </c:extLst>
            </c:dLbl>
            <c:dLbl>
              <c:idx val="9"/>
              <c:layout>
                <c:manualLayout>
                  <c:x val="-3.4172041274809523E-2"/>
                  <c:y val="-9.8666783571776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D47-4472-A3F2-3F0ACFD917F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5'!$B$8:$B$20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'Graphique 5'!$E$8:$E$20</c:f>
              <c:numCache>
                <c:formatCode>###\ ###\ ###\ ###\ ##0</c:formatCode>
                <c:ptCount val="13"/>
                <c:pt idx="0">
                  <c:v>5245.6625531808122</c:v>
                </c:pt>
                <c:pt idx="1">
                  <c:v>-5971.8353300603148</c:v>
                </c:pt>
                <c:pt idx="2">
                  <c:v>11849.951042888806</c:v>
                </c:pt>
                <c:pt idx="3">
                  <c:v>19534.638224345745</c:v>
                </c:pt>
                <c:pt idx="4">
                  <c:v>21805.464866662889</c:v>
                </c:pt>
                <c:pt idx="5">
                  <c:v>15288.37983394699</c:v>
                </c:pt>
                <c:pt idx="6">
                  <c:v>5003.8565798505151</c:v>
                </c:pt>
                <c:pt idx="7">
                  <c:v>20132.102167130713</c:v>
                </c:pt>
                <c:pt idx="8">
                  <c:v>20420.664325524798</c:v>
                </c:pt>
                <c:pt idx="9">
                  <c:v>-6957.2402409725546</c:v>
                </c:pt>
                <c:pt idx="10">
                  <c:v>18251.057152466412</c:v>
                </c:pt>
                <c:pt idx="11">
                  <c:v>8409.2629066289082</c:v>
                </c:pt>
                <c:pt idx="12">
                  <c:v>-2268.712710760301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47-4472-A3F2-3F0ACFD91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3414208"/>
        <c:axId val="2013412240"/>
      </c:lineChart>
      <c:catAx>
        <c:axId val="201341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3412240"/>
        <c:crosses val="autoZero"/>
        <c:auto val="1"/>
        <c:lblAlgn val="ctr"/>
        <c:lblOffset val="100"/>
        <c:noMultiLvlLbl val="0"/>
      </c:catAx>
      <c:valAx>
        <c:axId val="201341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341420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0218544887984794E-2"/>
          <c:y val="5.7551452080346094E-2"/>
          <c:w val="0.9167075854292831"/>
          <c:h val="0.7342048273378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6'!$D$4</c:f>
              <c:strCache>
                <c:ptCount val="1"/>
                <c:pt idx="0">
                  <c:v>Arbitrage en faveur des euros</c:v>
                </c:pt>
              </c:strCache>
            </c:strRef>
          </c:tx>
          <c:invertIfNegative val="0"/>
          <c:cat>
            <c:multiLvlStrRef>
              <c:f>'Graphique 6'!$A$5:$B$56</c:f>
              <c:multiLvlStrCache>
                <c:ptCount val="52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  <c:pt idx="36">
                    <c:v>2020</c:v>
                  </c:pt>
                  <c:pt idx="40">
                    <c:v>2021</c:v>
                  </c:pt>
                  <c:pt idx="44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'Graphique 6'!$D$5:$D$56</c:f>
              <c:numCache>
                <c:formatCode>###\ ###\ ###\ ###\ ##0</c:formatCode>
                <c:ptCount val="52"/>
                <c:pt idx="0">
                  <c:v>1490.331280538428</c:v>
                </c:pt>
                <c:pt idx="1">
                  <c:v>295.76750839805766</c:v>
                </c:pt>
                <c:pt idx="2">
                  <c:v>1667.3146020055221</c:v>
                </c:pt>
                <c:pt idx="3">
                  <c:v>1716.6521642808802</c:v>
                </c:pt>
                <c:pt idx="4">
                  <c:v>892.19195438442193</c:v>
                </c:pt>
                <c:pt idx="5">
                  <c:v>1430.6463031469921</c:v>
                </c:pt>
                <c:pt idx="6">
                  <c:v>699.57084472213899</c:v>
                </c:pt>
                <c:pt idx="7">
                  <c:v>781.04262572001755</c:v>
                </c:pt>
                <c:pt idx="8">
                  <c:v>0</c:v>
                </c:pt>
                <c:pt idx="9">
                  <c:v>662.1816755251624</c:v>
                </c:pt>
                <c:pt idx="10">
                  <c:v>385.53717844370482</c:v>
                </c:pt>
                <c:pt idx="11">
                  <c:v>0</c:v>
                </c:pt>
                <c:pt idx="12">
                  <c:v>521.16836156920624</c:v>
                </c:pt>
                <c:pt idx="13">
                  <c:v>562.56570439827544</c:v>
                </c:pt>
                <c:pt idx="14">
                  <c:v>0</c:v>
                </c:pt>
                <c:pt idx="15">
                  <c:v>1074.5333529289692</c:v>
                </c:pt>
                <c:pt idx="16">
                  <c:v>367.44191604336203</c:v>
                </c:pt>
                <c:pt idx="17">
                  <c:v>992.53739749782972</c:v>
                </c:pt>
                <c:pt idx="18">
                  <c:v>467.98288466109756</c:v>
                </c:pt>
                <c:pt idx="19">
                  <c:v>818.65026891203956</c:v>
                </c:pt>
                <c:pt idx="20">
                  <c:v>1387.4084239542231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20.927617562805626</c:v>
                </c:pt>
                <c:pt idx="27">
                  <c:v>0</c:v>
                </c:pt>
                <c:pt idx="28">
                  <c:v>0</c:v>
                </c:pt>
                <c:pt idx="29">
                  <c:v>900.08822906586329</c:v>
                </c:pt>
                <c:pt idx="30">
                  <c:v>1113.2528079375011</c:v>
                </c:pt>
                <c:pt idx="31">
                  <c:v>807.21178448784553</c:v>
                </c:pt>
                <c:pt idx="32">
                  <c:v>3479.1995513593383</c:v>
                </c:pt>
                <c:pt idx="33">
                  <c:v>3912.4080097745004</c:v>
                </c:pt>
                <c:pt idx="34">
                  <c:v>3868.5794646118952</c:v>
                </c:pt>
                <c:pt idx="35">
                  <c:v>1989.7522185042799</c:v>
                </c:pt>
                <c:pt idx="36">
                  <c:v>0</c:v>
                </c:pt>
                <c:pt idx="37">
                  <c:v>0</c:v>
                </c:pt>
                <c:pt idx="38">
                  <c:v>1545.8115982969789</c:v>
                </c:pt>
                <c:pt idx="39">
                  <c:v>0</c:v>
                </c:pt>
                <c:pt idx="40">
                  <c:v>0</c:v>
                </c:pt>
                <c:pt idx="41">
                  <c:v>2167.5899551951588</c:v>
                </c:pt>
                <c:pt idx="42">
                  <c:v>3210.2251864365226</c:v>
                </c:pt>
                <c:pt idx="43">
                  <c:v>1415.0488503740767</c:v>
                </c:pt>
                <c:pt idx="44">
                  <c:v>0</c:v>
                </c:pt>
                <c:pt idx="45">
                  <c:v>0</c:v>
                </c:pt>
                <c:pt idx="46">
                  <c:v>137.4196102644359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131.56438814789371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4-48ED-B157-18A5630F3D88}"/>
            </c:ext>
          </c:extLst>
        </c:ser>
        <c:ser>
          <c:idx val="1"/>
          <c:order val="1"/>
          <c:tx>
            <c:strRef>
              <c:f>'Graphique 6'!$E$4</c:f>
              <c:strCache>
                <c:ptCount val="1"/>
                <c:pt idx="0">
                  <c:v>Arbitrage en faveur des UC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</c:spPr>
          <c:invertIfNegative val="0"/>
          <c:cat>
            <c:multiLvlStrRef>
              <c:f>'Graphique 6'!$A$5:$B$56</c:f>
              <c:multiLvlStrCache>
                <c:ptCount val="52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  <c:pt idx="36">
                    <c:v>2020</c:v>
                  </c:pt>
                  <c:pt idx="40">
                    <c:v>2021</c:v>
                  </c:pt>
                  <c:pt idx="44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'Graphique 6'!$E$5:$E$56</c:f>
              <c:numCache>
                <c:formatCode>###\ ###\ ###\ ###\ 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-501.61876775536075</c:v>
                </c:pt>
                <c:pt idx="9">
                  <c:v>0</c:v>
                </c:pt>
                <c:pt idx="10">
                  <c:v>0</c:v>
                </c:pt>
                <c:pt idx="11">
                  <c:v>-450.14272140909475</c:v>
                </c:pt>
                <c:pt idx="12">
                  <c:v>0</c:v>
                </c:pt>
                <c:pt idx="13">
                  <c:v>0</c:v>
                </c:pt>
                <c:pt idx="14">
                  <c:v>-82.500583200294827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-198.68237852749255</c:v>
                </c:pt>
                <c:pt idx="22">
                  <c:v>-449.07120351663644</c:v>
                </c:pt>
                <c:pt idx="23">
                  <c:v>-1471.3780798670382</c:v>
                </c:pt>
                <c:pt idx="24">
                  <c:v>-2474.4345825362875</c:v>
                </c:pt>
                <c:pt idx="25">
                  <c:v>-1222.0012089412483</c:v>
                </c:pt>
                <c:pt idx="26">
                  <c:v>0</c:v>
                </c:pt>
                <c:pt idx="27">
                  <c:v>-353.23622819801028</c:v>
                </c:pt>
                <c:pt idx="28">
                  <c:v>-1891.1066673473263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-1179.4674465017365</c:v>
                </c:pt>
                <c:pt idx="37">
                  <c:v>-1144.7332660345046</c:v>
                </c:pt>
                <c:pt idx="38">
                  <c:v>0</c:v>
                </c:pt>
                <c:pt idx="39">
                  <c:v>-301.77202212491233</c:v>
                </c:pt>
                <c:pt idx="40">
                  <c:v>-1092.6727448171164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-1049.4167929186201</c:v>
                </c:pt>
                <c:pt idx="45">
                  <c:v>-1397.8908422271004</c:v>
                </c:pt>
                <c:pt idx="46">
                  <c:v>0</c:v>
                </c:pt>
                <c:pt idx="47">
                  <c:v>-2054.7009445281842</c:v>
                </c:pt>
                <c:pt idx="48">
                  <c:v>-3768.4619852954329</c:v>
                </c:pt>
                <c:pt idx="49">
                  <c:v>-1369.8136905143658</c:v>
                </c:pt>
                <c:pt idx="50">
                  <c:v>0</c:v>
                </c:pt>
                <c:pt idx="51">
                  <c:v>-75.440808427379068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4-48ED-B157-18A5630F3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691048"/>
        <c:axId val="776683832"/>
      </c:barChart>
      <c:catAx>
        <c:axId val="77669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6683832"/>
        <c:crossesAt val="0"/>
        <c:auto val="1"/>
        <c:lblAlgn val="ctr"/>
        <c:lblOffset val="50"/>
        <c:noMultiLvlLbl val="0"/>
      </c:catAx>
      <c:valAx>
        <c:axId val="776683832"/>
        <c:scaling>
          <c:orientation val="minMax"/>
          <c:min val="-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669104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68971229623418E-2"/>
          <c:y val="3.8987871585715504E-2"/>
          <c:w val="0.93003753678926127"/>
          <c:h val="0.629046323005429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[2]Graph_OAvsBancass_CN!$AB$5:$AB$7</c:f>
              <c:strCache>
                <c:ptCount val="1"/>
                <c:pt idx="0">
                  <c:v>Solde euros  des autres organismes d'assurance (e.g.)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[2]Graph_OAvsBancass_CN!$AA$8:$AA$20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[2]Graph_OAvsBancass_CN!$AB$8:$AB$20</c:f>
              <c:numCache>
                <c:formatCode>General</c:formatCode>
                <c:ptCount val="13"/>
                <c:pt idx="0">
                  <c:v>312.83414418750829</c:v>
                </c:pt>
                <c:pt idx="1">
                  <c:v>-2631.1933736331271</c:v>
                </c:pt>
                <c:pt idx="2">
                  <c:v>1163.8735219233392</c:v>
                </c:pt>
                <c:pt idx="3">
                  <c:v>2926.8902801719146</c:v>
                </c:pt>
                <c:pt idx="4">
                  <c:v>434.04121723652503</c:v>
                </c:pt>
                <c:pt idx="5">
                  <c:v>-1702.0187040724272</c:v>
                </c:pt>
                <c:pt idx="6">
                  <c:v>-8437.8149465062215</c:v>
                </c:pt>
                <c:pt idx="7">
                  <c:v>-2632.3788529310154</c:v>
                </c:pt>
                <c:pt idx="8">
                  <c:v>4213.2178440804746</c:v>
                </c:pt>
                <c:pt idx="9">
                  <c:v>-12255.253383474146</c:v>
                </c:pt>
                <c:pt idx="10">
                  <c:v>-8773.6552940973652</c:v>
                </c:pt>
                <c:pt idx="11">
                  <c:v>-16163.761389005665</c:v>
                </c:pt>
                <c:pt idx="12">
                  <c:v>-16843.849677352966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9-413A-B763-E26AB5FF46D3}"/>
            </c:ext>
          </c:extLst>
        </c:ser>
        <c:ser>
          <c:idx val="1"/>
          <c:order val="1"/>
          <c:tx>
            <c:strRef>
              <c:f>[2]Graph_OAvsBancass_CN!$AC$5:$AC$7</c:f>
              <c:strCache>
                <c:ptCount val="1"/>
                <c:pt idx="0">
                  <c:v>Solde euros  des bancassureurs (e.g.)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[2]Graph_OAvsBancass_CN!$AA$8:$AA$20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[2]Graph_OAvsBancass_CN!$AC$8:$AC$20</c:f>
              <c:numCache>
                <c:formatCode>General</c:formatCode>
                <c:ptCount val="13"/>
                <c:pt idx="0">
                  <c:v>6748.7782848574543</c:v>
                </c:pt>
                <c:pt idx="1">
                  <c:v>24.424170057084204</c:v>
                </c:pt>
                <c:pt idx="2">
                  <c:v>6731.8780119669627</c:v>
                </c:pt>
                <c:pt idx="3">
                  <c:v>10666.59257657745</c:v>
                </c:pt>
                <c:pt idx="4">
                  <c:v>10010.496582372261</c:v>
                </c:pt>
                <c:pt idx="5">
                  <c:v>2516.8811987951499</c:v>
                </c:pt>
                <c:pt idx="6">
                  <c:v>-10957.189166245025</c:v>
                </c:pt>
                <c:pt idx="7">
                  <c:v>1440.035918116969</c:v>
                </c:pt>
                <c:pt idx="8">
                  <c:v>11060.256639535024</c:v>
                </c:pt>
                <c:pt idx="9">
                  <c:v>-18633.836838318246</c:v>
                </c:pt>
                <c:pt idx="10">
                  <c:v>-3569.9704340655976</c:v>
                </c:pt>
                <c:pt idx="11">
                  <c:v>-13657.648775758909</c:v>
                </c:pt>
                <c:pt idx="12">
                  <c:v>-16523.080792761812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C9-413A-B763-E26AB5FF46D3}"/>
            </c:ext>
          </c:extLst>
        </c:ser>
        <c:ser>
          <c:idx val="2"/>
          <c:order val="2"/>
          <c:tx>
            <c:strRef>
              <c:f>[2]Graph_OAvsBancass_CN!$AD$5:$AD$7</c:f>
              <c:strCache>
                <c:ptCount val="1"/>
                <c:pt idx="0">
                  <c:v>Solde UC des autres organismes d'assurance (e.g.)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[2]Graph_OAvsBancass_CN!$AA$8:$AA$20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[2]Graph_OAvsBancass_CN!$AD$8:$AD$20</c:f>
              <c:numCache>
                <c:formatCode>General</c:formatCode>
                <c:ptCount val="13"/>
                <c:pt idx="0">
                  <c:v>31.723528727509482</c:v>
                </c:pt>
                <c:pt idx="1">
                  <c:v>-1152.4435006136143</c:v>
                </c:pt>
                <c:pt idx="2">
                  <c:v>3768.6371137130095</c:v>
                </c:pt>
                <c:pt idx="3">
                  <c:v>3795.6498771358324</c:v>
                </c:pt>
                <c:pt idx="4">
                  <c:v>6891.7805322309086</c:v>
                </c:pt>
                <c:pt idx="5">
                  <c:v>5813.4486064622079</c:v>
                </c:pt>
                <c:pt idx="6">
                  <c:v>8360.3158446458474</c:v>
                </c:pt>
                <c:pt idx="7">
                  <c:v>8013.225985703998</c:v>
                </c:pt>
                <c:pt idx="8">
                  <c:v>1273.9098136235887</c:v>
                </c:pt>
                <c:pt idx="9">
                  <c:v>9544.9785802211209</c:v>
                </c:pt>
                <c:pt idx="10">
                  <c:v>13075.598100006278</c:v>
                </c:pt>
                <c:pt idx="11">
                  <c:v>15789.551035247501</c:v>
                </c:pt>
                <c:pt idx="12">
                  <c:v>6585.9333639338256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C9-413A-B763-E26AB5FF46D3}"/>
            </c:ext>
          </c:extLst>
        </c:ser>
        <c:ser>
          <c:idx val="3"/>
          <c:order val="3"/>
          <c:tx>
            <c:strRef>
              <c:f>[2]Graph_OAvsBancass_CN!$AE$5:$AE$7</c:f>
              <c:strCache>
                <c:ptCount val="1"/>
                <c:pt idx="0">
                  <c:v>Solde UC des bancassureurs (e.g.)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[2]Graph_OAvsBancass_CN!$AA$8:$AA$20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[2]Graph_OAvsBancass_CN!$AE$8:$AE$20</c:f>
              <c:numCache>
                <c:formatCode>General</c:formatCode>
                <c:ptCount val="13"/>
                <c:pt idx="0">
                  <c:v>-1847.6734045916758</c:v>
                </c:pt>
                <c:pt idx="1">
                  <c:v>-2212.6226258706547</c:v>
                </c:pt>
                <c:pt idx="2">
                  <c:v>185.56239528546888</c:v>
                </c:pt>
                <c:pt idx="3">
                  <c:v>2145.5054904605158</c:v>
                </c:pt>
                <c:pt idx="4">
                  <c:v>4469.146534823225</c:v>
                </c:pt>
                <c:pt idx="5">
                  <c:v>8660.0687327621108</c:v>
                </c:pt>
                <c:pt idx="6">
                  <c:v>16038.544847955913</c:v>
                </c:pt>
                <c:pt idx="7">
                  <c:v>13311.219116240767</c:v>
                </c:pt>
                <c:pt idx="8">
                  <c:v>3873.2800282856824</c:v>
                </c:pt>
                <c:pt idx="9">
                  <c:v>14386.871400598588</c:v>
                </c:pt>
                <c:pt idx="10">
                  <c:v>17519.084780623118</c:v>
                </c:pt>
                <c:pt idx="11">
                  <c:v>22441.122036145985</c:v>
                </c:pt>
                <c:pt idx="12">
                  <c:v>24503.00968433066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C9-413A-B763-E26AB5FF4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21536616"/>
        <c:axId val="621538584"/>
      </c:barChart>
      <c:lineChart>
        <c:grouping val="standard"/>
        <c:varyColors val="0"/>
        <c:ser>
          <c:idx val="5"/>
          <c:order val="4"/>
          <c:tx>
            <c:strRef>
              <c:f>[2]Graph_OAvsBancass_CN!$AG$5:$AG$7</c:f>
              <c:strCache>
                <c:ptCount val="1"/>
                <c:pt idx="0">
                  <c:v>Solde total des bancassureurs (e.d.)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2.1700392600106231E-2"/>
                  <c:y val="2.6382407720507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6C9-413A-B763-E26AB5FF46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[2]Graph_OAvsBancass_CN!$AG$8:$AG$20</c:f>
              <c:numCache>
                <c:formatCode>General</c:formatCode>
                <c:ptCount val="13"/>
                <c:pt idx="0">
                  <c:v>4901.1048802657788</c:v>
                </c:pt>
                <c:pt idx="1">
                  <c:v>-2188.1984558135705</c:v>
                </c:pt>
                <c:pt idx="2">
                  <c:v>6917.4404072524312</c:v>
                </c:pt>
                <c:pt idx="3">
                  <c:v>12812.098067037965</c:v>
                </c:pt>
                <c:pt idx="4">
                  <c:v>14479.643117195486</c:v>
                </c:pt>
                <c:pt idx="5">
                  <c:v>11176.949931557261</c:v>
                </c:pt>
                <c:pt idx="6">
                  <c:v>5081.3556817108874</c:v>
                </c:pt>
                <c:pt idx="7">
                  <c:v>14751.255034357737</c:v>
                </c:pt>
                <c:pt idx="8">
                  <c:v>14933.536667820706</c:v>
                </c:pt>
                <c:pt idx="9">
                  <c:v>-4246.9654377196584</c:v>
                </c:pt>
                <c:pt idx="10">
                  <c:v>13949.114346557521</c:v>
                </c:pt>
                <c:pt idx="11">
                  <c:v>8783.4732603870762</c:v>
                </c:pt>
                <c:pt idx="12">
                  <c:v>7979.9288915688485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C9-413A-B763-E26AB5FF46D3}"/>
            </c:ext>
          </c:extLst>
        </c:ser>
        <c:ser>
          <c:idx val="4"/>
          <c:order val="5"/>
          <c:tx>
            <c:strRef>
              <c:f>[2]Graph_OAvsBancass_CN!$AF$5:$AF$7</c:f>
              <c:strCache>
                <c:ptCount val="1"/>
                <c:pt idx="0">
                  <c:v>Solde total des autres organismes d'assurance (e.d.)</c:v>
                </c:pt>
              </c:strCache>
            </c:strRef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2.1741546806571543E-2"/>
                  <c:y val="4.458507103789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6C9-413A-B763-E26AB5FF46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[2]Graph_OAvsBancass_CN!$AF$8:$AF$20</c:f>
              <c:numCache>
                <c:formatCode>General</c:formatCode>
                <c:ptCount val="13"/>
                <c:pt idx="0">
                  <c:v>344.55767291501775</c:v>
                </c:pt>
                <c:pt idx="1">
                  <c:v>-3783.6368742467412</c:v>
                </c:pt>
                <c:pt idx="2">
                  <c:v>4932.5106356363485</c:v>
                </c:pt>
                <c:pt idx="3">
                  <c:v>6722.540157307747</c:v>
                </c:pt>
                <c:pt idx="4">
                  <c:v>7325.8217494674336</c:v>
                </c:pt>
                <c:pt idx="5">
                  <c:v>4111.4299023897802</c:v>
                </c:pt>
                <c:pt idx="6">
                  <c:v>-77.49910186037414</c:v>
                </c:pt>
                <c:pt idx="7">
                  <c:v>5380.8471327729821</c:v>
                </c:pt>
                <c:pt idx="8">
                  <c:v>5487.1276577040635</c:v>
                </c:pt>
                <c:pt idx="9">
                  <c:v>-2710.2748032530253</c:v>
                </c:pt>
                <c:pt idx="10">
                  <c:v>4301.9428059089132</c:v>
                </c:pt>
                <c:pt idx="11">
                  <c:v>-374.21035375816427</c:v>
                </c:pt>
                <c:pt idx="12">
                  <c:v>-10257.91631341914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C9-413A-B763-E26AB5FF4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843400"/>
        <c:axId val="1720846680"/>
      </c:lineChart>
      <c:catAx>
        <c:axId val="62153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538584"/>
        <c:crosses val="autoZero"/>
        <c:auto val="1"/>
        <c:lblAlgn val="ctr"/>
        <c:lblOffset val="100"/>
        <c:noMultiLvlLbl val="0"/>
      </c:catAx>
      <c:valAx>
        <c:axId val="62153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536616"/>
        <c:crosses val="autoZero"/>
        <c:crossBetween val="between"/>
        <c:dispUnits>
          <c:builtInUnit val="thousands"/>
        </c:dispUnits>
      </c:valAx>
      <c:valAx>
        <c:axId val="17208466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0843400"/>
        <c:crosses val="max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catAx>
        <c:axId val="1720843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720846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971003619995189E-2"/>
          <c:y val="0.80015527860341962"/>
          <c:w val="0.98168400478392959"/>
          <c:h val="0.199844604422881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37375747939749E-2"/>
          <c:y val="2.8920685733463174E-2"/>
          <c:w val="0.91697089444470892"/>
          <c:h val="0.7842815064371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8'!$D$4</c:f>
              <c:strCache>
                <c:ptCount val="1"/>
                <c:pt idx="0">
                  <c:v>Rachat - supports en euros (éch. g.)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8'!$C$5:$C$17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'Graphique 8'!$D$5:$D$17</c:f>
              <c:numCache>
                <c:formatCode>###\ ###\ ###\ ###\ ##0</c:formatCode>
                <c:ptCount val="13"/>
                <c:pt idx="0">
                  <c:v>68208.754635110818</c:v>
                </c:pt>
                <c:pt idx="1">
                  <c:v>68322.158225538267</c:v>
                </c:pt>
                <c:pt idx="2">
                  <c:v>56732.208373863279</c:v>
                </c:pt>
                <c:pt idx="3">
                  <c:v>53487.276415973494</c:v>
                </c:pt>
                <c:pt idx="4">
                  <c:v>54267.775066350274</c:v>
                </c:pt>
                <c:pt idx="5">
                  <c:v>57428.659021146777</c:v>
                </c:pt>
                <c:pt idx="6">
                  <c:v>63603.442898660716</c:v>
                </c:pt>
                <c:pt idx="7">
                  <c:v>53575.631503343968</c:v>
                </c:pt>
                <c:pt idx="8">
                  <c:v>51641.175737001678</c:v>
                </c:pt>
                <c:pt idx="9">
                  <c:v>52002.789982532995</c:v>
                </c:pt>
                <c:pt idx="10">
                  <c:v>52795.180773419852</c:v>
                </c:pt>
                <c:pt idx="11">
                  <c:v>57506.246450934734</c:v>
                </c:pt>
                <c:pt idx="12">
                  <c:v>62635.116950788477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9-4FF2-A2C1-A690BBAF5A03}"/>
            </c:ext>
          </c:extLst>
        </c:ser>
        <c:ser>
          <c:idx val="1"/>
          <c:order val="1"/>
          <c:tx>
            <c:strRef>
              <c:f>'Graphique 8'!$E$4</c:f>
              <c:strCache>
                <c:ptCount val="1"/>
                <c:pt idx="0">
                  <c:v>Rachat - supports en UC (éch. g.)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8'!$C$5:$C$17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'Graphique 8'!$E$5:$E$17</c:f>
              <c:numCache>
                <c:formatCode>###\ ###\ ###\ ###\ ##0</c:formatCode>
                <c:ptCount val="13"/>
                <c:pt idx="0">
                  <c:v>10489.190215654524</c:v>
                </c:pt>
                <c:pt idx="1">
                  <c:v>10385.356277191813</c:v>
                </c:pt>
                <c:pt idx="2">
                  <c:v>8838.2100640715289</c:v>
                </c:pt>
                <c:pt idx="3">
                  <c:v>8344.8083187258399</c:v>
                </c:pt>
                <c:pt idx="4">
                  <c:v>8815.6097163028571</c:v>
                </c:pt>
                <c:pt idx="5">
                  <c:v>9111.4787396913998</c:v>
                </c:pt>
                <c:pt idx="6">
                  <c:v>11035.106445070463</c:v>
                </c:pt>
                <c:pt idx="7">
                  <c:v>11155.246699343288</c:v>
                </c:pt>
                <c:pt idx="8">
                  <c:v>12629.968589984441</c:v>
                </c:pt>
                <c:pt idx="9">
                  <c:v>11914.58846579664</c:v>
                </c:pt>
                <c:pt idx="10">
                  <c:v>15301.899168645537</c:v>
                </c:pt>
                <c:pt idx="11">
                  <c:v>15191.679884613421</c:v>
                </c:pt>
                <c:pt idx="12">
                  <c:v>21477.59276393531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C9-4FF2-A2C1-A690BBAF5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173115248"/>
        <c:axId val="1173124432"/>
      </c:barChart>
      <c:catAx>
        <c:axId val="117311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3124432"/>
        <c:crosses val="autoZero"/>
        <c:auto val="1"/>
        <c:lblAlgn val="ctr"/>
        <c:lblOffset val="100"/>
        <c:noMultiLvlLbl val="0"/>
      </c:catAx>
      <c:valAx>
        <c:axId val="117312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311524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667762310724019E-3"/>
          <c:y val="0.8820201480551072"/>
          <c:w val="0.98215126900169347"/>
          <c:h val="0.11670529112394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506730</xdr:colOff>
      <xdr:row>3</xdr:row>
      <xdr:rowOff>1190625</xdr:rowOff>
    </xdr:from>
    <xdr:to>
      <xdr:col>15</xdr:col>
      <xdr:colOff>392430</xdr:colOff>
      <xdr:row>27</xdr:row>
      <xdr:rowOff>100965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714375</xdr:colOff>
      <xdr:row>2</xdr:row>
      <xdr:rowOff>304799</xdr:rowOff>
    </xdr:from>
    <xdr:to>
      <xdr:col>25</xdr:col>
      <xdr:colOff>123825</xdr:colOff>
      <xdr:row>41</xdr:row>
      <xdr:rowOff>121799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0.15668</cdr:x>
      <cdr:y>0.05714</cdr:y>
    </cdr:from>
    <cdr:to>
      <cdr:x>0.15813</cdr:x>
      <cdr:y>0.79762</cdr:y>
    </cdr:to>
    <cdr:cxnSp macro="">
      <cdr:nvCxnSpPr>
        <cdr:cNvPr id="4" name="Connecteur droit 3"/>
        <cdr:cNvCxnSpPr/>
      </cdr:nvCxnSpPr>
      <cdr:spPr>
        <a:xfrm xmlns:a="http://schemas.openxmlformats.org/drawingml/2006/main" flipH="1">
          <a:off x="1714500" y="381000"/>
          <a:ext cx="15875" cy="4937125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0.25998</cdr:x>
      <cdr:y>0.05524</cdr:y>
    </cdr:from>
    <cdr:to>
      <cdr:x>0.26143</cdr:x>
      <cdr:y>0.79572</cdr:y>
    </cdr:to>
    <cdr:cxnSp macro="">
      <cdr:nvCxnSpPr>
        <cdr:cNvPr id="9" name="Connecteur droit 8"/>
        <cdr:cNvCxnSpPr/>
      </cdr:nvCxnSpPr>
      <cdr:spPr>
        <a:xfrm xmlns:a="http://schemas.openxmlformats.org/drawingml/2006/main" flipH="1">
          <a:off x="2844800" y="368300"/>
          <a:ext cx="15875" cy="4937125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0.36153</cdr:x>
      <cdr:y>0.05524</cdr:y>
    </cdr:from>
    <cdr:to>
      <cdr:x>0.36298</cdr:x>
      <cdr:y>0.79572</cdr:y>
    </cdr:to>
    <cdr:cxnSp macro="">
      <cdr:nvCxnSpPr>
        <cdr:cNvPr id="10" name="Connecteur droit 9"/>
        <cdr:cNvCxnSpPr/>
      </cdr:nvCxnSpPr>
      <cdr:spPr>
        <a:xfrm xmlns:a="http://schemas.openxmlformats.org/drawingml/2006/main" flipH="1">
          <a:off x="3956050" y="368300"/>
          <a:ext cx="15875" cy="4937125"/>
        </a:xfrm>
        <a:prstGeom xmlns:a="http://schemas.openxmlformats.org/drawingml/2006/main" prst="line">
          <a:avLst/>
        </a:prstGeom>
        <a:ln xmlns:a="http://schemas.openxmlformats.org/drawingml/2006/main">
          <a:noFill/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0.46309</cdr:x>
      <cdr:y>0.05788</cdr:y>
    </cdr:from>
    <cdr:to>
      <cdr:x>0.46425</cdr:x>
      <cdr:y>0.81</cdr:y>
    </cdr:to>
    <cdr:cxnSp macro="">
      <cdr:nvCxnSpPr>
        <cdr:cNvPr id="11" name="Connecteur droit 10"/>
        <cdr:cNvCxnSpPr/>
      </cdr:nvCxnSpPr>
      <cdr:spPr>
        <a:xfrm xmlns:a="http://schemas.openxmlformats.org/drawingml/2006/main" flipH="1">
          <a:off x="5067301" y="385884"/>
          <a:ext cx="12699" cy="5014791"/>
        </a:xfrm>
        <a:prstGeom xmlns:a="http://schemas.openxmlformats.org/drawingml/2006/main" prst="line">
          <a:avLst/>
        </a:prstGeom>
        <a:ln xmlns:a="http://schemas.openxmlformats.org/drawingml/2006/main">
          <a:noFill/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0.56464</cdr:x>
      <cdr:y>0.05788</cdr:y>
    </cdr:from>
    <cdr:to>
      <cdr:x>0.56603</cdr:x>
      <cdr:y>0.80048</cdr:y>
    </cdr:to>
    <cdr:cxnSp macro="">
      <cdr:nvCxnSpPr>
        <cdr:cNvPr id="12" name="Connecteur droit 11"/>
        <cdr:cNvCxnSpPr/>
      </cdr:nvCxnSpPr>
      <cdr:spPr>
        <a:xfrm xmlns:a="http://schemas.openxmlformats.org/drawingml/2006/main" flipH="1">
          <a:off x="6178551" y="385884"/>
          <a:ext cx="15141" cy="4951291"/>
        </a:xfrm>
        <a:prstGeom xmlns:a="http://schemas.openxmlformats.org/drawingml/2006/main" prst="line">
          <a:avLst/>
        </a:prstGeom>
        <a:ln xmlns:a="http://schemas.openxmlformats.org/drawingml/2006/main">
          <a:noFill/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0.6662</cdr:x>
      <cdr:y>0.05762</cdr:y>
    </cdr:from>
    <cdr:to>
      <cdr:x>0.66765</cdr:x>
      <cdr:y>0.7981</cdr:y>
    </cdr:to>
    <cdr:cxnSp macro="">
      <cdr:nvCxnSpPr>
        <cdr:cNvPr id="13" name="Connecteur droit 12"/>
        <cdr:cNvCxnSpPr/>
      </cdr:nvCxnSpPr>
      <cdr:spPr>
        <a:xfrm xmlns:a="http://schemas.openxmlformats.org/drawingml/2006/main" flipH="1">
          <a:off x="7289800" y="384175"/>
          <a:ext cx="15875" cy="4937125"/>
        </a:xfrm>
        <a:prstGeom xmlns:a="http://schemas.openxmlformats.org/drawingml/2006/main" prst="line">
          <a:avLst/>
        </a:prstGeom>
        <a:ln xmlns:a="http://schemas.openxmlformats.org/drawingml/2006/main">
          <a:noFill/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0.7692</cdr:x>
      <cdr:y>0.05762</cdr:y>
    </cdr:from>
    <cdr:to>
      <cdr:x>0.77065</cdr:x>
      <cdr:y>0.7981</cdr:y>
    </cdr:to>
    <cdr:cxnSp macro="">
      <cdr:nvCxnSpPr>
        <cdr:cNvPr id="14" name="Connecteur droit 13"/>
        <cdr:cNvCxnSpPr/>
      </cdr:nvCxnSpPr>
      <cdr:spPr>
        <a:xfrm xmlns:a="http://schemas.openxmlformats.org/drawingml/2006/main" flipH="1">
          <a:off x="8416925" y="384175"/>
          <a:ext cx="15875" cy="4937125"/>
        </a:xfrm>
        <a:prstGeom xmlns:a="http://schemas.openxmlformats.org/drawingml/2006/main" prst="line">
          <a:avLst/>
        </a:prstGeom>
        <a:ln xmlns:a="http://schemas.openxmlformats.org/drawingml/2006/main">
          <a:noFill/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0.87076</cdr:x>
      <cdr:y>0.06</cdr:y>
    </cdr:from>
    <cdr:to>
      <cdr:x>0.87221</cdr:x>
      <cdr:y>0.80048</cdr:y>
    </cdr:to>
    <cdr:cxnSp macro="">
      <cdr:nvCxnSpPr>
        <cdr:cNvPr id="15" name="Connecteur droit 14"/>
        <cdr:cNvCxnSpPr/>
      </cdr:nvCxnSpPr>
      <cdr:spPr>
        <a:xfrm xmlns:a="http://schemas.openxmlformats.org/drawingml/2006/main" flipH="1">
          <a:off x="9528175" y="400050"/>
          <a:ext cx="15875" cy="4937125"/>
        </a:xfrm>
        <a:prstGeom xmlns:a="http://schemas.openxmlformats.org/drawingml/2006/main" prst="line">
          <a:avLst/>
        </a:prstGeom>
        <a:ln xmlns:a="http://schemas.openxmlformats.org/drawingml/2006/main">
          <a:noFill/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0.04728</cdr:x>
      <cdr:y>0.16604</cdr:y>
    </cdr:from>
    <cdr:to>
      <cdr:x>0.13682</cdr:x>
      <cdr:y>0.21044</cdr:y>
    </cdr:to>
    <cdr:sp macro="" textlink="">
      <cdr:nvSpPr>
        <cdr:cNvPr id="19" name="ZoneTexte 18"/>
        <cdr:cNvSpPr txBox="1"/>
      </cdr:nvSpPr>
      <cdr:spPr>
        <a:xfrm xmlns:a="http://schemas.openxmlformats.org/drawingml/2006/main">
          <a:off x="620528" y="1316725"/>
          <a:ext cx="1175253" cy="352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800" b="1">
              <a:solidFill>
                <a:srgbClr val="0070C0"/>
              </a:solidFill>
            </a:rPr>
            <a:t>5,2</a:t>
          </a:r>
          <a:r>
            <a:rPr lang="fr-FR" sz="1800" b="1" baseline="0">
              <a:solidFill>
                <a:srgbClr val="0070C0"/>
              </a:solidFill>
            </a:rPr>
            <a:t> Md€</a:t>
          </a:r>
          <a:endParaRPr lang="fr-FR" sz="18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0.19005</cdr:x>
      <cdr:y>0.13095</cdr:y>
    </cdr:from>
    <cdr:to>
      <cdr:x>0.2401</cdr:x>
      <cdr:y>0.21667</cdr:y>
    </cdr:to>
    <cdr:sp macro="" textlink="">
      <cdr:nvSpPr>
        <cdr:cNvPr id="20" name="ZoneTexte 19"/>
        <cdr:cNvSpPr txBox="1"/>
      </cdr:nvSpPr>
      <cdr:spPr>
        <a:xfrm xmlns:a="http://schemas.openxmlformats.org/drawingml/2006/main">
          <a:off x="2079625" y="873125"/>
          <a:ext cx="547687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0.00011</cdr:x>
      <cdr:y>0.06066</cdr:y>
    </cdr:from>
    <cdr:to>
      <cdr:x>0.27141</cdr:x>
      <cdr:y>0.11304</cdr:y>
    </cdr:to>
    <cdr:sp macro="" textlink="">
      <cdr:nvSpPr>
        <cdr:cNvPr id="26" name="ZoneTexte 1"/>
        <cdr:cNvSpPr txBox="1"/>
      </cdr:nvSpPr>
      <cdr:spPr>
        <a:xfrm xmlns:a="http://schemas.openxmlformats.org/drawingml/2006/main">
          <a:off x="1556" y="428017"/>
          <a:ext cx="3684973" cy="369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800" b="1" baseline="0"/>
            <a:t>en milliards d'euros</a:t>
          </a:r>
          <a:endParaRPr lang="fr-FR" sz="1800" b="1"/>
        </a:p>
      </cdr:txBody>
    </cdr:sp>
  </cdr:relSizeAnchor>
  <cdr:relSizeAnchor xmlns:cdr="http://schemas.openxmlformats.org/drawingml/2006/chartDrawing">
    <cdr:from>
      <cdr:x>0.24401</cdr:x>
      <cdr:y>0.06005</cdr:y>
    </cdr:from>
    <cdr:to>
      <cdr:x>0.24546</cdr:x>
      <cdr:y>0.80053</cdr:y>
    </cdr:to>
    <cdr:cxnSp macro="">
      <cdr:nvCxnSpPr>
        <cdr:cNvPr id="28" name="Connecteur droit 8"/>
        <cdr:cNvCxnSpPr/>
      </cdr:nvCxnSpPr>
      <cdr:spPr>
        <a:xfrm xmlns:a="http://schemas.openxmlformats.org/drawingml/2006/main" flipH="1">
          <a:off x="3202804" y="475866"/>
          <a:ext cx="19032" cy="5868156"/>
        </a:xfrm>
        <a:prstGeom xmlns:a="http://schemas.openxmlformats.org/drawingml/2006/main" prst="line">
          <a:avLst/>
        </a:prstGeom>
        <a:ln xmlns:a="http://schemas.openxmlformats.org/drawingml/2006/main">
          <a:noFill/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0.19005</cdr:x>
      <cdr:y>0.13095</cdr:y>
    </cdr:from>
    <cdr:to>
      <cdr:x>0.2401</cdr:x>
      <cdr:y>0.21667</cdr:y>
    </cdr:to>
    <cdr:sp macro="" textlink="">
      <cdr:nvSpPr>
        <cdr:cNvPr id="36" name="ZoneTexte 19"/>
        <cdr:cNvSpPr txBox="1"/>
      </cdr:nvSpPr>
      <cdr:spPr>
        <a:xfrm xmlns:a="http://schemas.openxmlformats.org/drawingml/2006/main">
          <a:off x="2079625" y="873125"/>
          <a:ext cx="547687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0.11954</cdr:x>
      <cdr:y>0.22818</cdr:y>
    </cdr:from>
    <cdr:to>
      <cdr:x>0.21361</cdr:x>
      <cdr:y>0.28876</cdr:y>
    </cdr:to>
    <cdr:sp macro="" textlink="">
      <cdr:nvSpPr>
        <cdr:cNvPr id="37" name="ZoneTexte 1"/>
        <cdr:cNvSpPr txBox="1"/>
      </cdr:nvSpPr>
      <cdr:spPr>
        <a:xfrm xmlns:a="http://schemas.openxmlformats.org/drawingml/2006/main">
          <a:off x="1569028" y="1809541"/>
          <a:ext cx="1234711" cy="480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800" b="1" baseline="0"/>
            <a:t> </a:t>
          </a:r>
          <a:r>
            <a:rPr lang="fr-FR" sz="1800" b="1" baseline="0">
              <a:solidFill>
                <a:srgbClr val="0070C0"/>
              </a:solidFill>
            </a:rPr>
            <a:t>3,8 Md€</a:t>
          </a:r>
          <a:endParaRPr lang="fr-FR" sz="18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0.1903</cdr:x>
      <cdr:y>0.28568</cdr:y>
    </cdr:from>
    <cdr:to>
      <cdr:x>0.28741</cdr:x>
      <cdr:y>0.32394</cdr:y>
    </cdr:to>
    <cdr:sp macro="" textlink="">
      <cdr:nvSpPr>
        <cdr:cNvPr id="38" name="ZoneTexte 1"/>
        <cdr:cNvSpPr txBox="1"/>
      </cdr:nvSpPr>
      <cdr:spPr>
        <a:xfrm xmlns:a="http://schemas.openxmlformats.org/drawingml/2006/main">
          <a:off x="2584779" y="2038789"/>
          <a:ext cx="1319011" cy="272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800" b="1" baseline="0">
              <a:solidFill>
                <a:srgbClr val="0070C0"/>
              </a:solidFill>
            </a:rPr>
            <a:t>0,1 Md€</a:t>
          </a:r>
          <a:endParaRPr lang="fr-FR" sz="18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0.25575</cdr:x>
      <cdr:y>0.25226</cdr:y>
    </cdr:from>
    <cdr:to>
      <cdr:x>0.34416</cdr:x>
      <cdr:y>0.29544</cdr:y>
    </cdr:to>
    <cdr:sp macro="" textlink="">
      <cdr:nvSpPr>
        <cdr:cNvPr id="39" name="ZoneTexte 1"/>
        <cdr:cNvSpPr txBox="1"/>
      </cdr:nvSpPr>
      <cdr:spPr>
        <a:xfrm xmlns:a="http://schemas.openxmlformats.org/drawingml/2006/main">
          <a:off x="3473695" y="1800264"/>
          <a:ext cx="1200842" cy="308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800" b="1" baseline="0">
              <a:solidFill>
                <a:srgbClr val="0070C0"/>
              </a:solidFill>
            </a:rPr>
            <a:t>2,1 Md€</a:t>
          </a:r>
          <a:endParaRPr lang="fr-FR" sz="18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0.33428</cdr:x>
      <cdr:y>0.27478</cdr:y>
    </cdr:from>
    <cdr:to>
      <cdr:x>0.42076</cdr:x>
      <cdr:y>0.31645</cdr:y>
    </cdr:to>
    <cdr:sp macro="" textlink="">
      <cdr:nvSpPr>
        <cdr:cNvPr id="40" name="ZoneTexte 1"/>
        <cdr:cNvSpPr txBox="1"/>
      </cdr:nvSpPr>
      <cdr:spPr>
        <a:xfrm xmlns:a="http://schemas.openxmlformats.org/drawingml/2006/main">
          <a:off x="4540408" y="1960954"/>
          <a:ext cx="1174627" cy="297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800" b="1" baseline="0">
              <a:solidFill>
                <a:srgbClr val="0070C0"/>
              </a:solidFill>
            </a:rPr>
            <a:t>2,6 Md€</a:t>
          </a:r>
          <a:endParaRPr lang="fr-FR" sz="18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0.47667</cdr:x>
      <cdr:y>0.6561</cdr:y>
    </cdr:from>
    <cdr:to>
      <cdr:x>0.57696</cdr:x>
      <cdr:y>0.7575</cdr:y>
    </cdr:to>
    <cdr:sp macro="" textlink="">
      <cdr:nvSpPr>
        <cdr:cNvPr id="41" name="ZoneTexte 1"/>
        <cdr:cNvSpPr txBox="1"/>
      </cdr:nvSpPr>
      <cdr:spPr>
        <a:xfrm xmlns:a="http://schemas.openxmlformats.org/drawingml/2006/main">
          <a:off x="6474509" y="4682277"/>
          <a:ext cx="1362069" cy="723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800" b="1" baseline="0">
              <a:solidFill>
                <a:srgbClr val="FFC000"/>
              </a:solidFill>
            </a:rPr>
            <a:t>-4,0 Md€</a:t>
          </a:r>
          <a:endParaRPr lang="fr-FR" sz="1800" b="1">
            <a:solidFill>
              <a:srgbClr val="FFC000"/>
            </a:solidFill>
          </a:endParaRPr>
        </a:p>
      </cdr:txBody>
    </cdr:sp>
  </cdr:relSizeAnchor>
  <cdr:relSizeAnchor xmlns:cdr="http://schemas.openxmlformats.org/drawingml/2006/chartDrawing">
    <cdr:from>
      <cdr:x>0.39511</cdr:x>
      <cdr:y>0.60691</cdr:y>
    </cdr:from>
    <cdr:to>
      <cdr:x>0.50342</cdr:x>
      <cdr:y>0.71443</cdr:y>
    </cdr:to>
    <cdr:sp macro="" textlink="">
      <cdr:nvSpPr>
        <cdr:cNvPr id="42" name="ZoneTexte 1"/>
        <cdr:cNvSpPr txBox="1"/>
      </cdr:nvSpPr>
      <cdr:spPr>
        <a:xfrm xmlns:a="http://schemas.openxmlformats.org/drawingml/2006/main">
          <a:off x="5186024" y="4812976"/>
          <a:ext cx="1421618" cy="852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800" b="1" baseline="0">
              <a:solidFill>
                <a:srgbClr val="FFC000"/>
              </a:solidFill>
            </a:rPr>
            <a:t>-0,7 Md€</a:t>
          </a:r>
          <a:endParaRPr lang="fr-FR" sz="1800" b="1">
            <a:solidFill>
              <a:srgbClr val="FFC000"/>
            </a:solidFill>
          </a:endParaRPr>
        </a:p>
      </cdr:txBody>
    </cdr:sp>
  </cdr:relSizeAnchor>
  <cdr:relSizeAnchor xmlns:cdr="http://schemas.openxmlformats.org/drawingml/2006/chartDrawing">
    <cdr:from>
      <cdr:x>0.53585</cdr:x>
      <cdr:y>0.25888</cdr:y>
    </cdr:from>
    <cdr:to>
      <cdr:x>0.63659</cdr:x>
      <cdr:y>0.3766</cdr:y>
    </cdr:to>
    <cdr:sp macro="" textlink="">
      <cdr:nvSpPr>
        <cdr:cNvPr id="43" name="ZoneTexte 1"/>
        <cdr:cNvSpPr txBox="1"/>
      </cdr:nvSpPr>
      <cdr:spPr>
        <a:xfrm xmlns:a="http://schemas.openxmlformats.org/drawingml/2006/main">
          <a:off x="7278328" y="1826660"/>
          <a:ext cx="1368316" cy="830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800" b="1" baseline="0">
              <a:solidFill>
                <a:srgbClr val="0070C0"/>
              </a:solidFill>
            </a:rPr>
            <a:t>0,9 Md€</a:t>
          </a:r>
          <a:endParaRPr lang="fr-FR" sz="18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0.60136</cdr:x>
      <cdr:y>0.04967</cdr:y>
    </cdr:from>
    <cdr:to>
      <cdr:x>0.72488</cdr:x>
      <cdr:y>0.10287</cdr:y>
    </cdr:to>
    <cdr:sp macro="" textlink="">
      <cdr:nvSpPr>
        <cdr:cNvPr id="44" name="ZoneTexte 1"/>
        <cdr:cNvSpPr txBox="1"/>
      </cdr:nvSpPr>
      <cdr:spPr>
        <a:xfrm xmlns:a="http://schemas.openxmlformats.org/drawingml/2006/main">
          <a:off x="8168059" y="350476"/>
          <a:ext cx="1677729" cy="375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800" b="1" baseline="0">
              <a:solidFill>
                <a:srgbClr val="0070C0"/>
              </a:solidFill>
            </a:rPr>
            <a:t>13,2 Md€</a:t>
          </a:r>
          <a:endParaRPr lang="fr-FR" sz="18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0.11944</cdr:x>
      <cdr:y>0.2848</cdr:y>
    </cdr:from>
    <cdr:to>
      <cdr:x>0.18276</cdr:x>
      <cdr:y>0.31797</cdr:y>
    </cdr:to>
    <cdr:sp macro="" textlink="">
      <cdr:nvSpPr>
        <cdr:cNvPr id="7" name="Accolade ouvrante 6"/>
        <cdr:cNvSpPr/>
      </cdr:nvSpPr>
      <cdr:spPr>
        <a:xfrm xmlns:a="http://schemas.openxmlformats.org/drawingml/2006/main" rot="5400000">
          <a:off x="1934047" y="1720820"/>
          <a:ext cx="236717" cy="860053"/>
        </a:xfrm>
        <a:prstGeom xmlns:a="http://schemas.openxmlformats.org/drawingml/2006/main" prst="leftBrace">
          <a:avLst>
            <a:gd name="adj1" fmla="val 8333"/>
            <a:gd name="adj2" fmla="val 54000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0.04492</cdr:x>
      <cdr:y>0.23152</cdr:y>
    </cdr:from>
    <cdr:to>
      <cdr:x>0.11627</cdr:x>
      <cdr:y>0.25816</cdr:y>
    </cdr:to>
    <cdr:sp macro="" textlink="">
      <cdr:nvSpPr>
        <cdr:cNvPr id="46" name="Accolade ouvrante 45"/>
        <cdr:cNvSpPr/>
      </cdr:nvSpPr>
      <cdr:spPr>
        <a:xfrm xmlns:a="http://schemas.openxmlformats.org/drawingml/2006/main" rot="5400000">
          <a:off x="999635" y="1262750"/>
          <a:ext cx="190116" cy="969122"/>
        </a:xfrm>
        <a:prstGeom xmlns:a="http://schemas.openxmlformats.org/drawingml/2006/main" prst="leftBrace">
          <a:avLst>
            <a:gd name="adj1" fmla="val 8333"/>
            <a:gd name="adj2" fmla="val 54000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0.19321</cdr:x>
      <cdr:y>0.33702</cdr:y>
    </cdr:from>
    <cdr:to>
      <cdr:x>0.25489</cdr:x>
      <cdr:y>0.37088</cdr:y>
    </cdr:to>
    <cdr:sp macro="" textlink="">
      <cdr:nvSpPr>
        <cdr:cNvPr id="47" name="Accolade ouvrante 46"/>
        <cdr:cNvSpPr/>
      </cdr:nvSpPr>
      <cdr:spPr>
        <a:xfrm xmlns:a="http://schemas.openxmlformats.org/drawingml/2006/main" rot="5400000">
          <a:off x="2923802" y="2078581"/>
          <a:ext cx="238916" cy="837778"/>
        </a:xfrm>
        <a:prstGeom xmlns:a="http://schemas.openxmlformats.org/drawingml/2006/main" prst="leftBrace">
          <a:avLst>
            <a:gd name="adj1" fmla="val 8333"/>
            <a:gd name="adj2" fmla="val 54000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0.33171</cdr:x>
      <cdr:y>0.31691</cdr:y>
    </cdr:from>
    <cdr:to>
      <cdr:x>0.39231</cdr:x>
      <cdr:y>0.35453</cdr:y>
    </cdr:to>
    <cdr:sp macro="" textlink="">
      <cdr:nvSpPr>
        <cdr:cNvPr id="48" name="Accolade ouvrante 47"/>
        <cdr:cNvSpPr/>
      </cdr:nvSpPr>
      <cdr:spPr>
        <a:xfrm xmlns:a="http://schemas.openxmlformats.org/drawingml/2006/main" rot="5400000">
          <a:off x="4784331" y="1957287"/>
          <a:ext cx="265446" cy="823109"/>
        </a:xfrm>
        <a:prstGeom xmlns:a="http://schemas.openxmlformats.org/drawingml/2006/main" prst="leftBrace">
          <a:avLst>
            <a:gd name="adj1" fmla="val 8333"/>
            <a:gd name="adj2" fmla="val 54000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0.25912</cdr:x>
      <cdr:y>0.30728</cdr:y>
    </cdr:from>
    <cdr:to>
      <cdr:x>0.32149</cdr:x>
      <cdr:y>0.33918</cdr:y>
    </cdr:to>
    <cdr:sp macro="" textlink="">
      <cdr:nvSpPr>
        <cdr:cNvPr id="49" name="Accolade ouvrante 48"/>
        <cdr:cNvSpPr/>
      </cdr:nvSpPr>
      <cdr:spPr>
        <a:xfrm xmlns:a="http://schemas.openxmlformats.org/drawingml/2006/main" rot="5400000">
          <a:off x="3830634" y="1857138"/>
          <a:ext cx="225087" cy="847150"/>
        </a:xfrm>
        <a:prstGeom xmlns:a="http://schemas.openxmlformats.org/drawingml/2006/main" prst="leftBrace">
          <a:avLst>
            <a:gd name="adj1" fmla="val 8333"/>
            <a:gd name="adj2" fmla="val 54000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0.53271</cdr:x>
      <cdr:y>0.31305</cdr:y>
    </cdr:from>
    <cdr:to>
      <cdr:x>0.60081</cdr:x>
      <cdr:y>0.35837</cdr:y>
    </cdr:to>
    <cdr:sp macro="" textlink="">
      <cdr:nvSpPr>
        <cdr:cNvPr id="50" name="Accolade ouvrante 49"/>
        <cdr:cNvSpPr/>
      </cdr:nvSpPr>
      <cdr:spPr>
        <a:xfrm xmlns:a="http://schemas.openxmlformats.org/drawingml/2006/main" rot="5400000">
          <a:off x="7538210" y="1906279"/>
          <a:ext cx="319778" cy="924978"/>
        </a:xfrm>
        <a:prstGeom xmlns:a="http://schemas.openxmlformats.org/drawingml/2006/main" prst="leftBrace">
          <a:avLst>
            <a:gd name="adj1" fmla="val 8333"/>
            <a:gd name="adj2" fmla="val 54000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0.5995</cdr:x>
      <cdr:y>0.10271</cdr:y>
    </cdr:from>
    <cdr:to>
      <cdr:x>0.66602</cdr:x>
      <cdr:y>0.14207</cdr:y>
    </cdr:to>
    <cdr:sp macro="" textlink="">
      <cdr:nvSpPr>
        <cdr:cNvPr id="51" name="Accolade ouvrante 50"/>
        <cdr:cNvSpPr/>
      </cdr:nvSpPr>
      <cdr:spPr>
        <a:xfrm xmlns:a="http://schemas.openxmlformats.org/drawingml/2006/main" rot="5400000">
          <a:off x="8455760" y="411827"/>
          <a:ext cx="277724" cy="903518"/>
        </a:xfrm>
        <a:prstGeom xmlns:a="http://schemas.openxmlformats.org/drawingml/2006/main" prst="leftBrace">
          <a:avLst>
            <a:gd name="adj1" fmla="val 8333"/>
            <a:gd name="adj2" fmla="val 54000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0.40011</cdr:x>
      <cdr:y>0.55749</cdr:y>
    </cdr:from>
    <cdr:to>
      <cdr:x>0.46421</cdr:x>
      <cdr:y>0.57897</cdr:y>
    </cdr:to>
    <cdr:sp macro="" textlink="">
      <cdr:nvSpPr>
        <cdr:cNvPr id="8" name="Accolade ouvrante 7"/>
        <cdr:cNvSpPr/>
      </cdr:nvSpPr>
      <cdr:spPr>
        <a:xfrm xmlns:a="http://schemas.openxmlformats.org/drawingml/2006/main" rot="16200000">
          <a:off x="5794163" y="3574107"/>
          <a:ext cx="151563" cy="870648"/>
        </a:xfrm>
        <a:prstGeom xmlns:a="http://schemas.openxmlformats.org/drawingml/2006/main" prst="leftBrace">
          <a:avLst>
            <a:gd name="adj1" fmla="val 0"/>
            <a:gd name="adj2" fmla="val 50000"/>
          </a:avLst>
        </a:prstGeom>
        <a:ln xmlns:a="http://schemas.openxmlformats.org/drawingml/2006/main">
          <a:solidFill>
            <a:srgbClr val="FF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>
            <a:solidFill>
              <a:srgbClr val="FF9900"/>
            </a:solidFill>
          </a:endParaRPr>
        </a:p>
      </cdr:txBody>
    </cdr:sp>
  </cdr:relSizeAnchor>
  <cdr:relSizeAnchor xmlns:cdr="http://schemas.openxmlformats.org/drawingml/2006/chartDrawing">
    <cdr:from>
      <cdr:x>0.47614</cdr:x>
      <cdr:y>0.62262</cdr:y>
    </cdr:from>
    <cdr:to>
      <cdr:x>0.53641</cdr:x>
      <cdr:y>0.64303</cdr:y>
    </cdr:to>
    <cdr:sp macro="" textlink="">
      <cdr:nvSpPr>
        <cdr:cNvPr id="53" name="Accolade ouvrante 52"/>
        <cdr:cNvSpPr/>
      </cdr:nvSpPr>
      <cdr:spPr>
        <a:xfrm xmlns:a="http://schemas.openxmlformats.org/drawingml/2006/main" rot="16200000">
          <a:off x="6804548" y="4055900"/>
          <a:ext cx="144013" cy="818627"/>
        </a:xfrm>
        <a:prstGeom xmlns:a="http://schemas.openxmlformats.org/drawingml/2006/main" prst="leftBrace">
          <a:avLst>
            <a:gd name="adj1" fmla="val 0"/>
            <a:gd name="adj2" fmla="val 50000"/>
          </a:avLst>
        </a:prstGeom>
        <a:ln xmlns:a="http://schemas.openxmlformats.org/drawingml/2006/main">
          <a:solidFill>
            <a:srgbClr val="FF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solidFill>
              <a:srgbClr val="FFC000"/>
            </a:solidFill>
          </a:endParaRPr>
        </a:p>
      </cdr:txBody>
    </cdr:sp>
  </cdr:relSizeAnchor>
  <cdr:relSizeAnchor xmlns:cdr="http://schemas.openxmlformats.org/drawingml/2006/chartDrawing">
    <cdr:from>
      <cdr:x>0.67806</cdr:x>
      <cdr:y>0.52938</cdr:y>
    </cdr:from>
    <cdr:to>
      <cdr:x>0.74464</cdr:x>
      <cdr:y>0.56341</cdr:y>
    </cdr:to>
    <cdr:sp macro="" textlink="">
      <cdr:nvSpPr>
        <cdr:cNvPr id="55" name="Accolade ouvrante 54"/>
        <cdr:cNvSpPr/>
      </cdr:nvSpPr>
      <cdr:spPr>
        <a:xfrm xmlns:a="http://schemas.openxmlformats.org/drawingml/2006/main" rot="16200000">
          <a:off x="9541959" y="3403196"/>
          <a:ext cx="240116" cy="904333"/>
        </a:xfrm>
        <a:prstGeom xmlns:a="http://schemas.openxmlformats.org/drawingml/2006/main" prst="leftBrace">
          <a:avLst>
            <a:gd name="adj1" fmla="val 0"/>
            <a:gd name="adj2" fmla="val 50000"/>
          </a:avLst>
        </a:prstGeom>
        <a:ln xmlns:a="http://schemas.openxmlformats.org/drawingml/2006/main" w="9525">
          <a:solidFill>
            <a:srgbClr val="FFC000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0">
            <a:solidFill>
              <a:srgbClr val="FFC000"/>
            </a:solidFill>
          </a:endParaRPr>
        </a:p>
      </cdr:txBody>
    </cdr:sp>
  </cdr:relSizeAnchor>
  <cdr:relSizeAnchor xmlns:cdr="http://schemas.openxmlformats.org/drawingml/2006/chartDrawing">
    <cdr:from>
      <cdr:x>0.67763</cdr:x>
      <cdr:y>0.56343</cdr:y>
    </cdr:from>
    <cdr:to>
      <cdr:x>0.77117</cdr:x>
      <cdr:y>0.62025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204009" y="4020917"/>
          <a:ext cx="1270521" cy="405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r>
            <a:rPr lang="fr-FR" sz="1800" b="1" baseline="0">
              <a:solidFill>
                <a:srgbClr val="FFC000"/>
              </a:solidFill>
              <a:latin typeface="+mn-lt"/>
              <a:ea typeface="+mn-ea"/>
              <a:cs typeface="+mn-cs"/>
            </a:rPr>
            <a:t>-</a:t>
          </a:r>
          <a:r>
            <a:rPr lang="fr-FR" sz="1100" b="1" baseline="0">
              <a:solidFill>
                <a:srgbClr val="FFC000"/>
              </a:solidFill>
              <a:latin typeface="+mn-lt"/>
              <a:ea typeface="+mn-ea"/>
              <a:cs typeface="+mn-cs"/>
            </a:rPr>
            <a:t> </a:t>
          </a:r>
          <a:r>
            <a:rPr lang="fr-FR" sz="1800" b="1" baseline="0">
              <a:solidFill>
                <a:srgbClr val="FFC000"/>
              </a:solidFill>
              <a:latin typeface="+mn-lt"/>
              <a:ea typeface="+mn-ea"/>
              <a:cs typeface="+mn-cs"/>
            </a:rPr>
            <a:t>1,1 Md€  </a:t>
          </a:r>
        </a:p>
      </cdr:txBody>
    </cdr:sp>
  </cdr:relSizeAnchor>
  <cdr:relSizeAnchor xmlns:cdr="http://schemas.openxmlformats.org/drawingml/2006/chartDrawing">
    <cdr:from>
      <cdr:x>0.75646</cdr:x>
      <cdr:y>0.16314</cdr:y>
    </cdr:from>
    <cdr:to>
      <cdr:x>0.82164</cdr:x>
      <cdr:y>0.19037</cdr:y>
    </cdr:to>
    <cdr:sp macro="" textlink="">
      <cdr:nvSpPr>
        <cdr:cNvPr id="45" name="Accolade ouvrante 44"/>
        <cdr:cNvSpPr/>
      </cdr:nvSpPr>
      <cdr:spPr>
        <a:xfrm xmlns:a="http://schemas.openxmlformats.org/drawingml/2006/main" rot="5400000">
          <a:off x="10621389" y="804526"/>
          <a:ext cx="192135" cy="885317"/>
        </a:xfrm>
        <a:prstGeom xmlns:a="http://schemas.openxmlformats.org/drawingml/2006/main" prst="leftBrace">
          <a:avLst>
            <a:gd name="adj1" fmla="val 8333"/>
            <a:gd name="adj2" fmla="val 54000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0.75728</cdr:x>
      <cdr:y>0.11284</cdr:y>
    </cdr:from>
    <cdr:to>
      <cdr:x>0.84437</cdr:x>
      <cdr:y>0.16375</cdr:y>
    </cdr:to>
    <cdr:sp macro="" textlink="">
      <cdr:nvSpPr>
        <cdr:cNvPr id="52" name="ZoneTexte 1"/>
        <cdr:cNvSpPr txBox="1"/>
      </cdr:nvSpPr>
      <cdr:spPr>
        <a:xfrm xmlns:a="http://schemas.openxmlformats.org/drawingml/2006/main">
          <a:off x="10285934" y="796196"/>
          <a:ext cx="1182913" cy="359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800" b="1" baseline="0">
              <a:solidFill>
                <a:srgbClr val="0070C0"/>
              </a:solidFill>
            </a:rPr>
            <a:t>5,7 Md€</a:t>
          </a:r>
          <a:endParaRPr lang="fr-FR" sz="18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0.80244</cdr:x>
      <cdr:y>0.61844</cdr:y>
    </cdr:from>
    <cdr:to>
      <cdr:x>0.89598</cdr:x>
      <cdr:y>0.67526</cdr:y>
    </cdr:to>
    <cdr:sp macro="" textlink="">
      <cdr:nvSpPr>
        <cdr:cNvPr id="54" name="ZoneTexte 1"/>
        <cdr:cNvSpPr txBox="1"/>
      </cdr:nvSpPr>
      <cdr:spPr>
        <a:xfrm xmlns:a="http://schemas.openxmlformats.org/drawingml/2006/main">
          <a:off x="10899326" y="4363716"/>
          <a:ext cx="1270521" cy="40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fr-FR" sz="1800" b="1" baseline="0">
              <a:solidFill>
                <a:srgbClr val="FFC000"/>
              </a:solidFill>
              <a:latin typeface="+mn-lt"/>
              <a:ea typeface="+mn-ea"/>
              <a:cs typeface="+mn-cs"/>
            </a:rPr>
            <a:t>-</a:t>
          </a:r>
          <a:r>
            <a:rPr lang="fr-FR" sz="1100" b="1" baseline="0">
              <a:solidFill>
                <a:srgbClr val="FFC000"/>
              </a:solidFill>
              <a:latin typeface="+mn-lt"/>
              <a:ea typeface="+mn-ea"/>
              <a:cs typeface="+mn-cs"/>
            </a:rPr>
            <a:t> </a:t>
          </a:r>
          <a:r>
            <a:rPr lang="fr-FR" sz="1800" b="1" baseline="0">
              <a:solidFill>
                <a:srgbClr val="FFC000"/>
              </a:solidFill>
              <a:latin typeface="+mn-lt"/>
              <a:ea typeface="+mn-ea"/>
              <a:cs typeface="+mn-cs"/>
            </a:rPr>
            <a:t>4,3 Md€  </a:t>
          </a:r>
        </a:p>
      </cdr:txBody>
    </cdr:sp>
  </cdr:relSizeAnchor>
  <cdr:relSizeAnchor xmlns:cdr="http://schemas.openxmlformats.org/drawingml/2006/chartDrawing">
    <cdr:from>
      <cdr:x>0.81442</cdr:x>
      <cdr:y>0.58137</cdr:y>
    </cdr:from>
    <cdr:to>
      <cdr:x>0.881</cdr:x>
      <cdr:y>0.61541</cdr:y>
    </cdr:to>
    <cdr:sp macro="" textlink="">
      <cdr:nvSpPr>
        <cdr:cNvPr id="56" name="Accolade ouvrante 55"/>
        <cdr:cNvSpPr/>
      </cdr:nvSpPr>
      <cdr:spPr>
        <a:xfrm xmlns:a="http://schemas.openxmlformats.org/drawingml/2006/main" rot="16200000">
          <a:off x="11394121" y="3770073"/>
          <a:ext cx="240186" cy="904333"/>
        </a:xfrm>
        <a:prstGeom xmlns:a="http://schemas.openxmlformats.org/drawingml/2006/main" prst="leftBrace">
          <a:avLst>
            <a:gd name="adj1" fmla="val 0"/>
            <a:gd name="adj2" fmla="val 50000"/>
          </a:avLst>
        </a:prstGeom>
        <a:ln xmlns:a="http://schemas.openxmlformats.org/drawingml/2006/main" w="28575">
          <a:solidFill>
            <a:srgbClr val="FFC000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0">
            <a:solidFill>
              <a:srgbClr val="FF9900"/>
            </a:solidFill>
          </a:endParaRPr>
        </a:p>
      </cdr:txBody>
    </cdr:sp>
  </cdr:relSizeAnchor>
  <cdr:relSizeAnchor xmlns:cdr="http://schemas.openxmlformats.org/drawingml/2006/chartDrawing">
    <cdr:from>
      <cdr:x>0.88963</cdr:x>
      <cdr:y>0.67447</cdr:y>
    </cdr:from>
    <cdr:to>
      <cdr:x>0.95441</cdr:x>
      <cdr:y>0.70461</cdr:y>
    </cdr:to>
    <cdr:sp macro="" textlink="">
      <cdr:nvSpPr>
        <cdr:cNvPr id="57" name="Accolade ouvrante 56"/>
        <cdr:cNvSpPr/>
      </cdr:nvSpPr>
      <cdr:spPr>
        <a:xfrm xmlns:a="http://schemas.openxmlformats.org/drawingml/2006/main" rot="16200000">
          <a:off x="12417205" y="4425456"/>
          <a:ext cx="212668" cy="879884"/>
        </a:xfrm>
        <a:prstGeom xmlns:a="http://schemas.openxmlformats.org/drawingml/2006/main" prst="leftBrace">
          <a:avLst>
            <a:gd name="adj1" fmla="val 0"/>
            <a:gd name="adj2" fmla="val 50000"/>
          </a:avLst>
        </a:prstGeom>
        <a:ln xmlns:a="http://schemas.openxmlformats.org/drawingml/2006/main" w="28575">
          <a:solidFill>
            <a:srgbClr val="FFC000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0">
            <a:solidFill>
              <a:srgbClr val="FF9900"/>
            </a:solidFill>
          </a:endParaRPr>
        </a:p>
      </cdr:txBody>
    </cdr:sp>
  </cdr:relSizeAnchor>
  <cdr:relSizeAnchor xmlns:cdr="http://schemas.openxmlformats.org/drawingml/2006/chartDrawing">
    <cdr:from>
      <cdr:x>0.87612</cdr:x>
      <cdr:y>0.70606</cdr:y>
    </cdr:from>
    <cdr:to>
      <cdr:x>0.96966</cdr:x>
      <cdr:y>0.76288</cdr:y>
    </cdr:to>
    <cdr:sp macro="" textlink="">
      <cdr:nvSpPr>
        <cdr:cNvPr id="58" name="ZoneTexte 1"/>
        <cdr:cNvSpPr txBox="1"/>
      </cdr:nvSpPr>
      <cdr:spPr>
        <a:xfrm xmlns:a="http://schemas.openxmlformats.org/drawingml/2006/main">
          <a:off x="11900029" y="4981963"/>
          <a:ext cx="1270521" cy="40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fr-FR" sz="1800" b="1" baseline="0">
              <a:solidFill>
                <a:srgbClr val="FFC000"/>
              </a:solidFill>
              <a:latin typeface="+mn-lt"/>
              <a:ea typeface="+mn-ea"/>
              <a:cs typeface="+mn-cs"/>
            </a:rPr>
            <a:t>-</a:t>
          </a:r>
          <a:r>
            <a:rPr lang="fr-FR" sz="1100" b="1" baseline="0">
              <a:solidFill>
                <a:srgbClr val="FFC000"/>
              </a:solidFill>
              <a:latin typeface="+mn-lt"/>
              <a:ea typeface="+mn-ea"/>
              <a:cs typeface="+mn-cs"/>
            </a:rPr>
            <a:t> </a:t>
          </a:r>
          <a:r>
            <a:rPr lang="fr-FR" sz="1800" b="1" baseline="0">
              <a:solidFill>
                <a:srgbClr val="FFC000"/>
              </a:solidFill>
              <a:latin typeface="+mn-lt"/>
              <a:ea typeface="+mn-ea"/>
              <a:cs typeface="+mn-cs"/>
            </a:rPr>
            <a:t>5,1 Md€  </a:t>
          </a:r>
        </a:p>
      </cdr:txBody>
    </cdr:sp>
  </cdr:relSizeAnchor>
  <cdr:relSizeAnchor xmlns:cdr="http://schemas.openxmlformats.org/drawingml/2006/chartDrawing">
    <cdr:from>
      <cdr:x>0.95533</cdr:x>
      <cdr:y>0.78591</cdr:y>
    </cdr:from>
    <cdr:to>
      <cdr:x>0.98315</cdr:x>
      <cdr:y>0.90122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2975846" y="5545378"/>
          <a:ext cx="377870" cy="813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248839</xdr:colOff>
      <xdr:row>22</xdr:row>
      <xdr:rowOff>152400</xdr:rowOff>
    </xdr:from>
    <xdr:to>
      <xdr:col>9</xdr:col>
      <xdr:colOff>1104900</xdr:colOff>
      <xdr:row>45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423520</xdr:colOff>
      <xdr:row>3</xdr:row>
      <xdr:rowOff>47625</xdr:rowOff>
    </xdr:from>
    <xdr:to>
      <xdr:col>20</xdr:col>
      <xdr:colOff>86063</xdr:colOff>
      <xdr:row>36</xdr:row>
      <xdr:rowOff>54427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0.02169</cdr:x>
      <cdr:y>0.03719</cdr:y>
    </cdr:from>
    <cdr:to>
      <cdr:x>0.23259</cdr:x>
      <cdr:y>0.10464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9105" y="241130"/>
          <a:ext cx="2033071" cy="4373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800" b="1"/>
            <a:t>en milliards d'euros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152400" y="2061210"/>
    <xdr:ext cx="9294395" cy="607594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964407</xdr:colOff>
      <xdr:row>3</xdr:row>
      <xdr:rowOff>428624</xdr:rowOff>
    </xdr:from>
    <xdr:to>
      <xdr:col>22</xdr:col>
      <xdr:colOff>336323</xdr:colOff>
      <xdr:row>42</xdr:row>
      <xdr:rowOff>179386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0.04919</cdr:y>
    </cdr:from>
    <cdr:to>
      <cdr:x>0.08108</cdr:x>
      <cdr:y>0.21719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60449"/>
          <a:ext cx="1057268" cy="1231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2400" b="1"/>
            <a:t>en</a:t>
          </a:r>
          <a:r>
            <a:rPr lang="fr-FR" sz="2400" b="1" baseline="0"/>
            <a:t> milliards d'euros</a:t>
          </a:r>
          <a:endParaRPr lang="fr-FR" sz="2400" b="1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37</xdr:row>
      <xdr:rowOff>142875</xdr:rowOff>
    </xdr:from>
    <xdr:to>
      <xdr:col>16</xdr:col>
      <xdr:colOff>319651</xdr:colOff>
      <xdr:row>69</xdr:row>
      <xdr:rowOff>41104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0.01074</cdr:x>
      <cdr:y>0</cdr:y>
    </cdr:from>
    <cdr:to>
      <cdr:x>0.24295</cdr:x>
      <cdr:y>0.07676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6201" y="0"/>
          <a:ext cx="1647825" cy="352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600" b="1"/>
            <a:t>en pourcentages</a:t>
          </a:r>
        </a:p>
      </cdr:txBody>
    </cdr:sp>
  </cdr:relSizeAnchor>
  <cdr:relSizeAnchor xmlns:cdr="http://schemas.openxmlformats.org/drawingml/2006/chartDrawing">
    <cdr:from>
      <cdr:x>0.01074</cdr:x>
      <cdr:y>0</cdr:y>
    </cdr:from>
    <cdr:to>
      <cdr:x>0.24295</cdr:x>
      <cdr:y>0.07676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76201" y="0"/>
          <a:ext cx="1647825" cy="352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600" b="1"/>
            <a:t>en pourcentages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340177</xdr:colOff>
      <xdr:row>0</xdr:row>
      <xdr:rowOff>0</xdr:rowOff>
    </xdr:from>
    <xdr:to>
      <xdr:col>21</xdr:col>
      <xdr:colOff>764720</xdr:colOff>
      <xdr:row>32</xdr:row>
      <xdr:rowOff>149677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0.00112</cdr:x>
      <cdr:y>0.05188</cdr:y>
    </cdr:from>
    <cdr:to>
      <cdr:x>0.21202</cdr:x>
      <cdr:y>0.11933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203" y="336016"/>
          <a:ext cx="2100625" cy="43686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800" b="1"/>
            <a:t>en milliards d'euros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401955</xdr:colOff>
      <xdr:row>5</xdr:row>
      <xdr:rowOff>156210</xdr:rowOff>
    </xdr:from>
    <xdr:to>
      <xdr:col>17</xdr:col>
      <xdr:colOff>400050</xdr:colOff>
      <xdr:row>24</xdr:row>
      <xdr:rowOff>93345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0.90114</cdr:x>
      <cdr:y>0.03162</cdr:y>
    </cdr:from>
    <cdr:to>
      <cdr:x>1</cdr:x>
      <cdr:y>0.29799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848600" y="113365"/>
          <a:ext cx="861060" cy="954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 b="1"/>
            <a:t>en nombre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654050</xdr:colOff>
      <xdr:row>0</xdr:row>
      <xdr:rowOff>234315</xdr:rowOff>
    </xdr:from>
    <xdr:to>
      <xdr:col>23</xdr:col>
      <xdr:colOff>746125</xdr:colOff>
      <xdr:row>32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0.01317</cdr:x>
      <cdr:y>0.12781</cdr:y>
    </cdr:from>
    <cdr:to>
      <cdr:x>0.15451</cdr:x>
      <cdr:y>0.38533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4879" y="1138775"/>
          <a:ext cx="1662187" cy="2294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2000" b="1"/>
            <a:t>en milliards d'euros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770166</xdr:colOff>
      <xdr:row>7</xdr:row>
      <xdr:rowOff>97972</xdr:rowOff>
    </xdr:from>
    <xdr:to>
      <xdr:col>32</xdr:col>
      <xdr:colOff>729344</xdr:colOff>
      <xdr:row>42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449034</xdr:colOff>
      <xdr:row>22</xdr:row>
      <xdr:rowOff>166005</xdr:rowOff>
    </xdr:from>
    <xdr:to>
      <xdr:col>8</xdr:col>
      <xdr:colOff>54427</xdr:colOff>
      <xdr:row>45</xdr:row>
      <xdr:rowOff>176892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0.02123</cdr:x>
      <cdr:y>0.08167</cdr:y>
    </cdr:from>
    <cdr:to>
      <cdr:x>0.24651</cdr:x>
      <cdr:y>0.13702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8382" y="533399"/>
          <a:ext cx="2636330" cy="361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2000" b="1"/>
            <a:t>en milliards</a:t>
          </a:r>
          <a:r>
            <a:rPr lang="fr-FR" sz="2000" b="1" baseline="0"/>
            <a:t> d'euros</a:t>
          </a:r>
          <a:endParaRPr lang="fr-FR" sz="20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820992\AppData\Local\Microsoft\Windows\INetCache\Content.Outlook\CR30G8CM\sinistres_2011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-Pole_assurance\2-1-Prod_donnees_pole\2-1-8-Outils_Datavisualisation\3%20-%20Flux%20d'assurance-vie\2%20-%20Suivi%20Flux%20Assurance%20Vie%20-%20Graphiques&amp;Tableaux\Vlad_Graphiques&amp;Tableaux%20-%20Individuelle_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_Etudes\2.3_R&#233;currentes\01_Taux_revalo\2023\1_Etude-prealable\2-Analyse\Dispersion-TR-2023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Feuil1"/>
    </sheetNames>
    <sheetDataSet>
      <sheetData sheetId="0"/>
      <sheetData sheetId="1">
        <row r="1">
          <cell r="N1" t="str">
            <v>Sinistres en assurance-vie</v>
          </cell>
          <cell r="O1" t="str">
            <v>Nombre de décès - décalage de deux mois (INSEE)</v>
          </cell>
        </row>
        <row r="2">
          <cell r="L2">
            <v>2011</v>
          </cell>
          <cell r="M2" t="str">
            <v>J</v>
          </cell>
          <cell r="N2">
            <v>2350.045560180497</v>
          </cell>
          <cell r="O2">
            <v>44264</v>
          </cell>
        </row>
        <row r="3">
          <cell r="N3">
            <v>2612.8848532304378</v>
          </cell>
          <cell r="O3">
            <v>50525</v>
          </cell>
        </row>
        <row r="4">
          <cell r="M4" t="str">
            <v>F</v>
          </cell>
          <cell r="N4">
            <v>2975.7990629575647</v>
          </cell>
          <cell r="O4">
            <v>52088</v>
          </cell>
        </row>
        <row r="5">
          <cell r="N5">
            <v>2535.4436419323279</v>
          </cell>
          <cell r="O5">
            <v>45390</v>
          </cell>
        </row>
        <row r="6">
          <cell r="M6" t="str">
            <v>M</v>
          </cell>
          <cell r="N6">
            <v>2578.8105507348655</v>
          </cell>
          <cell r="O6">
            <v>46906</v>
          </cell>
        </row>
        <row r="7">
          <cell r="N7">
            <v>2640.0576861664786</v>
          </cell>
          <cell r="O7">
            <v>43075</v>
          </cell>
        </row>
        <row r="8">
          <cell r="M8" t="str">
            <v>J</v>
          </cell>
          <cell r="N8">
            <v>2449.4914412498101</v>
          </cell>
          <cell r="O8">
            <v>43325</v>
          </cell>
        </row>
        <row r="9">
          <cell r="N9">
            <v>2348.1517919579119</v>
          </cell>
          <cell r="O9">
            <v>41391</v>
          </cell>
        </row>
        <row r="10">
          <cell r="M10" t="str">
            <v>S</v>
          </cell>
          <cell r="N10">
            <v>2467.9056737560231</v>
          </cell>
          <cell r="O10">
            <v>41824</v>
          </cell>
        </row>
        <row r="11">
          <cell r="N11">
            <v>2470.9210508976066</v>
          </cell>
          <cell r="O11">
            <v>41861</v>
          </cell>
        </row>
        <row r="12">
          <cell r="M12" t="str">
            <v>N</v>
          </cell>
          <cell r="N12">
            <v>2823.0374171122344</v>
          </cell>
          <cell r="O12">
            <v>41188</v>
          </cell>
        </row>
        <row r="13">
          <cell r="N13">
            <v>2979.3508723311465</v>
          </cell>
          <cell r="O13">
            <v>44935</v>
          </cell>
        </row>
        <row r="14">
          <cell r="L14">
            <v>2012</v>
          </cell>
          <cell r="M14" t="str">
            <v>J</v>
          </cell>
          <cell r="N14">
            <v>2644.1589403111916</v>
          </cell>
          <cell r="O14">
            <v>44274</v>
          </cell>
        </row>
        <row r="15">
          <cell r="N15">
            <v>2663.8351517397296</v>
          </cell>
          <cell r="O15">
            <v>48538</v>
          </cell>
        </row>
        <row r="16">
          <cell r="M16" t="str">
            <v>F</v>
          </cell>
          <cell r="N16">
            <v>3313.1650422556941</v>
          </cell>
          <cell r="O16">
            <v>51396</v>
          </cell>
        </row>
        <row r="17">
          <cell r="N17">
            <v>2758.4391206494338</v>
          </cell>
          <cell r="O17">
            <v>53590</v>
          </cell>
        </row>
        <row r="18">
          <cell r="M18" t="str">
            <v>M</v>
          </cell>
          <cell r="N18">
            <v>2569.2807822591799</v>
          </cell>
          <cell r="O18">
            <v>52871</v>
          </cell>
        </row>
        <row r="19">
          <cell r="N19">
            <v>2954.500520361355</v>
          </cell>
          <cell r="O19">
            <v>45863</v>
          </cell>
        </row>
        <row r="20">
          <cell r="M20" t="str">
            <v>J</v>
          </cell>
          <cell r="N20">
            <v>2626.8067556762362</v>
          </cell>
          <cell r="O20">
            <v>44999</v>
          </cell>
        </row>
        <row r="21">
          <cell r="N21">
            <v>2288.2727371055853</v>
          </cell>
          <cell r="O21">
            <v>41724</v>
          </cell>
        </row>
        <row r="22">
          <cell r="M22" t="str">
            <v>S</v>
          </cell>
          <cell r="N22">
            <v>2611.8954307771223</v>
          </cell>
          <cell r="O22">
            <v>42923</v>
          </cell>
        </row>
        <row r="23">
          <cell r="N23">
            <v>2750.6972779861353</v>
          </cell>
          <cell r="O23">
            <v>42258</v>
          </cell>
        </row>
        <row r="24">
          <cell r="M24" t="str">
            <v>N</v>
          </cell>
          <cell r="N24">
            <v>2753.244677049277</v>
          </cell>
          <cell r="O24">
            <v>41282</v>
          </cell>
        </row>
        <row r="25">
          <cell r="N25">
            <v>2255.1658243274951</v>
          </cell>
          <cell r="O25">
            <v>46174</v>
          </cell>
        </row>
        <row r="26">
          <cell r="L26">
            <v>2013</v>
          </cell>
          <cell r="M26" t="str">
            <v>J</v>
          </cell>
          <cell r="N26">
            <v>2845.2610638217398</v>
          </cell>
          <cell r="O26">
            <v>45771</v>
          </cell>
        </row>
        <row r="27">
          <cell r="N27">
            <v>2744.1694163234251</v>
          </cell>
          <cell r="O27">
            <v>50376</v>
          </cell>
        </row>
        <row r="28">
          <cell r="M28" t="str">
            <v>F</v>
          </cell>
          <cell r="N28">
            <v>3031.7283747884512</v>
          </cell>
          <cell r="O28">
            <v>55134</v>
          </cell>
        </row>
        <row r="29">
          <cell r="N29">
            <v>3202.151554376052</v>
          </cell>
          <cell r="O29">
            <v>50603</v>
          </cell>
        </row>
        <row r="30">
          <cell r="M30" t="str">
            <v>M</v>
          </cell>
          <cell r="N30">
            <v>2610.0221403234364</v>
          </cell>
          <cell r="O30">
            <v>53241</v>
          </cell>
        </row>
        <row r="31">
          <cell r="N31">
            <v>2919.2514126766055</v>
          </cell>
          <cell r="O31">
            <v>46036</v>
          </cell>
        </row>
        <row r="32">
          <cell r="M32" t="str">
            <v>J</v>
          </cell>
          <cell r="N32">
            <v>2949.7138397255653</v>
          </cell>
          <cell r="O32">
            <v>44410</v>
          </cell>
        </row>
        <row r="33">
          <cell r="N33">
            <v>2220.8586614163228</v>
          </cell>
          <cell r="O33">
            <v>42324</v>
          </cell>
        </row>
        <row r="34">
          <cell r="M34" t="str">
            <v>S</v>
          </cell>
          <cell r="N34">
            <v>2746.1352485370217</v>
          </cell>
          <cell r="O34">
            <v>44145</v>
          </cell>
        </row>
        <row r="35">
          <cell r="N35">
            <v>2808.7739432460744</v>
          </cell>
          <cell r="O35">
            <v>41622</v>
          </cell>
        </row>
        <row r="36">
          <cell r="M36" t="str">
            <v>N</v>
          </cell>
          <cell r="N36">
            <v>2459.4969404058543</v>
          </cell>
          <cell r="O36">
            <v>41986</v>
          </cell>
        </row>
        <row r="37">
          <cell r="N37">
            <v>2775.5179786899939</v>
          </cell>
          <cell r="O37">
            <v>45063</v>
          </cell>
        </row>
        <row r="38">
          <cell r="L38">
            <v>2014</v>
          </cell>
          <cell r="M38" t="str">
            <v>J</v>
          </cell>
          <cell r="N38">
            <v>2685.1792909138107</v>
          </cell>
          <cell r="O38">
            <v>44452</v>
          </cell>
        </row>
        <row r="39">
          <cell r="N39">
            <v>2729.7571764527656</v>
          </cell>
          <cell r="O39">
            <v>49392</v>
          </cell>
        </row>
        <row r="40">
          <cell r="M40" t="str">
            <v>F</v>
          </cell>
          <cell r="N40">
            <v>3055.5872306052552</v>
          </cell>
          <cell r="O40">
            <v>50125</v>
          </cell>
        </row>
        <row r="41">
          <cell r="N41">
            <v>2774.7346741230604</v>
          </cell>
          <cell r="O41">
            <v>45757</v>
          </cell>
        </row>
        <row r="42">
          <cell r="M42" t="str">
            <v>M</v>
          </cell>
          <cell r="N42">
            <v>2548.422057989631</v>
          </cell>
          <cell r="O42">
            <v>48298</v>
          </cell>
        </row>
        <row r="43">
          <cell r="N43">
            <v>2789.3260341963255</v>
          </cell>
          <cell r="O43">
            <v>44466</v>
          </cell>
        </row>
        <row r="44">
          <cell r="M44" t="str">
            <v>J</v>
          </cell>
          <cell r="N44">
            <v>2697.08580401788</v>
          </cell>
          <cell r="O44">
            <v>44467</v>
          </cell>
        </row>
        <row r="45">
          <cell r="N45">
            <v>2187.2458763597688</v>
          </cell>
          <cell r="O45">
            <v>42107</v>
          </cell>
        </row>
        <row r="46">
          <cell r="M46" t="str">
            <v>S</v>
          </cell>
          <cell r="N46">
            <v>2602.0843906329951</v>
          </cell>
          <cell r="O46">
            <v>43465</v>
          </cell>
        </row>
        <row r="47">
          <cell r="N47">
            <v>2750.0780274566655</v>
          </cell>
          <cell r="O47">
            <v>43057</v>
          </cell>
        </row>
        <row r="48">
          <cell r="M48" t="str">
            <v>N</v>
          </cell>
          <cell r="N48">
            <v>2317.0065377979804</v>
          </cell>
          <cell r="O48">
            <v>42544</v>
          </cell>
        </row>
        <row r="49">
          <cell r="N49">
            <v>2450.1756145068343</v>
          </cell>
          <cell r="O49">
            <v>45419</v>
          </cell>
        </row>
        <row r="50">
          <cell r="L50">
            <v>2015</v>
          </cell>
          <cell r="M50" t="str">
            <v>J</v>
          </cell>
          <cell r="N50">
            <v>2935.9395825305605</v>
          </cell>
          <cell r="O50">
            <v>45979</v>
          </cell>
        </row>
        <row r="51">
          <cell r="N51">
            <v>2766.1472498589196</v>
          </cell>
          <cell r="O51">
            <v>51319</v>
          </cell>
        </row>
        <row r="52">
          <cell r="M52" t="str">
            <v>F</v>
          </cell>
          <cell r="N52">
            <v>3378.0065740208902</v>
          </cell>
          <cell r="O52">
            <v>57453</v>
          </cell>
        </row>
        <row r="53">
          <cell r="N53">
            <v>3003.5344537472679</v>
          </cell>
          <cell r="O53">
            <v>56432</v>
          </cell>
        </row>
        <row r="54">
          <cell r="M54" t="str">
            <v>M</v>
          </cell>
          <cell r="N54">
            <v>2540.7228820372102</v>
          </cell>
          <cell r="O54">
            <v>53931</v>
          </cell>
        </row>
        <row r="55">
          <cell r="N55">
            <v>3262.4392776882978</v>
          </cell>
          <cell r="O55">
            <v>46769</v>
          </cell>
        </row>
        <row r="56">
          <cell r="M56" t="str">
            <v>J</v>
          </cell>
          <cell r="N56">
            <v>2851.8071580540845</v>
          </cell>
          <cell r="O56">
            <v>45286</v>
          </cell>
        </row>
        <row r="57">
          <cell r="N57">
            <v>2400.0983281120143</v>
          </cell>
          <cell r="O57">
            <v>43637</v>
          </cell>
        </row>
        <row r="58">
          <cell r="M58" t="str">
            <v>S</v>
          </cell>
          <cell r="N58">
            <v>2859.9610845345069</v>
          </cell>
          <cell r="O58">
            <v>45428</v>
          </cell>
        </row>
        <row r="59">
          <cell r="N59">
            <v>2776.594725548031</v>
          </cell>
          <cell r="O59">
            <v>44737</v>
          </cell>
        </row>
        <row r="60">
          <cell r="M60" t="str">
            <v>N</v>
          </cell>
          <cell r="N60">
            <v>2663.0848079139496</v>
          </cell>
          <cell r="O60">
            <v>43639</v>
          </cell>
        </row>
        <row r="61">
          <cell r="N61">
            <v>3094.4873336063624</v>
          </cell>
          <cell r="O61">
            <v>49110</v>
          </cell>
        </row>
        <row r="62">
          <cell r="L62">
            <v>2016</v>
          </cell>
          <cell r="M62" t="str">
            <v>J</v>
          </cell>
          <cell r="N62">
            <v>2552.3054946481097</v>
          </cell>
          <cell r="O62">
            <v>45689</v>
          </cell>
        </row>
        <row r="63">
          <cell r="N63">
            <v>2877.185127766084</v>
          </cell>
          <cell r="O63">
            <v>49659</v>
          </cell>
        </row>
        <row r="64">
          <cell r="M64" t="str">
            <v>F</v>
          </cell>
          <cell r="N64">
            <v>3317.1962430453514</v>
          </cell>
          <cell r="O64">
            <v>53024</v>
          </cell>
        </row>
        <row r="65">
          <cell r="N65">
            <v>3163.2023630671656</v>
          </cell>
          <cell r="O65">
            <v>48480</v>
          </cell>
        </row>
        <row r="66">
          <cell r="M66" t="str">
            <v>M</v>
          </cell>
          <cell r="N66">
            <v>2905.6431507904745</v>
          </cell>
          <cell r="O66">
            <v>53090</v>
          </cell>
        </row>
        <row r="67">
          <cell r="N67">
            <v>2920.4040773263628</v>
          </cell>
          <cell r="O67">
            <v>47746</v>
          </cell>
        </row>
        <row r="68">
          <cell r="M68" t="str">
            <v>J</v>
          </cell>
          <cell r="N68">
            <v>2676.4800973623132</v>
          </cell>
          <cell r="O68">
            <v>46957</v>
          </cell>
        </row>
        <row r="69">
          <cell r="N69">
            <v>2661.008729765761</v>
          </cell>
          <cell r="O69">
            <v>43412</v>
          </cell>
        </row>
        <row r="70">
          <cell r="M70" t="str">
            <v>S</v>
          </cell>
          <cell r="N70">
            <v>2902.5165871211084</v>
          </cell>
          <cell r="O70">
            <v>45648</v>
          </cell>
        </row>
        <row r="71">
          <cell r="N71">
            <v>2993.2330401834015</v>
          </cell>
          <cell r="O71">
            <v>44649</v>
          </cell>
        </row>
        <row r="72">
          <cell r="M72" t="str">
            <v>N</v>
          </cell>
          <cell r="N72">
            <v>3057.8506855105188</v>
          </cell>
          <cell r="O72">
            <v>43805</v>
          </cell>
        </row>
        <row r="73">
          <cell r="N73">
            <v>3209.4968341365316</v>
          </cell>
          <cell r="O73">
            <v>49297</v>
          </cell>
        </row>
        <row r="74">
          <cell r="L74">
            <v>2017</v>
          </cell>
          <cell r="M74" t="str">
            <v>J</v>
          </cell>
          <cell r="N74">
            <v>3341.6029433019485</v>
          </cell>
          <cell r="O74">
            <v>48742</v>
          </cell>
        </row>
        <row r="75">
          <cell r="N75">
            <v>3393.3539256746949</v>
          </cell>
          <cell r="O75">
            <v>56223</v>
          </cell>
        </row>
        <row r="76">
          <cell r="M76" t="str">
            <v>F</v>
          </cell>
          <cell r="N76">
            <v>3815.5040610271458</v>
          </cell>
          <cell r="O76">
            <v>66990</v>
          </cell>
        </row>
        <row r="77">
          <cell r="N77">
            <v>2636.0734440330948</v>
          </cell>
          <cell r="O77">
            <v>51563</v>
          </cell>
        </row>
        <row r="78">
          <cell r="M78" t="str">
            <v>M</v>
          </cell>
          <cell r="N78">
            <v>3181.0496530474907</v>
          </cell>
          <cell r="O78">
            <v>49159</v>
          </cell>
        </row>
        <row r="79">
          <cell r="N79">
            <v>3299.0962590800377</v>
          </cell>
          <cell r="O79">
            <v>46089</v>
          </cell>
        </row>
        <row r="80">
          <cell r="M80" t="str">
            <v>J</v>
          </cell>
          <cell r="N80">
            <v>2734.3374120866988</v>
          </cell>
          <cell r="O80">
            <v>47327</v>
          </cell>
        </row>
        <row r="81">
          <cell r="N81">
            <v>2731.0708917646652</v>
          </cell>
          <cell r="O81">
            <v>43399</v>
          </cell>
        </row>
        <row r="82">
          <cell r="M82" t="str">
            <v>S</v>
          </cell>
          <cell r="N82">
            <v>2831.886984549124</v>
          </cell>
          <cell r="O82">
            <v>45263</v>
          </cell>
        </row>
        <row r="83">
          <cell r="N83">
            <v>2976.604956942479</v>
          </cell>
          <cell r="O83">
            <v>45556</v>
          </cell>
        </row>
        <row r="84">
          <cell r="M84" t="str">
            <v>N</v>
          </cell>
          <cell r="N84">
            <v>4297.6738703355231</v>
          </cell>
          <cell r="O84">
            <v>45067</v>
          </cell>
        </row>
        <row r="85">
          <cell r="N85">
            <v>3047.2330131092099</v>
          </cell>
          <cell r="O85">
            <v>48336</v>
          </cell>
        </row>
        <row r="86">
          <cell r="L86">
            <v>2018</v>
          </cell>
          <cell r="M86" t="str">
            <v>J</v>
          </cell>
          <cell r="N86">
            <v>3074.3591517271557</v>
          </cell>
          <cell r="O86">
            <v>48981</v>
          </cell>
        </row>
        <row r="87">
          <cell r="N87">
            <v>3416.8317017389859</v>
          </cell>
          <cell r="O87">
            <v>55876</v>
          </cell>
        </row>
        <row r="88">
          <cell r="M88" t="str">
            <v>F</v>
          </cell>
          <cell r="N88">
            <v>3671.1955402133285</v>
          </cell>
          <cell r="O88">
            <v>58611</v>
          </cell>
        </row>
        <row r="89">
          <cell r="N89">
            <v>3239.3019369226131</v>
          </cell>
          <cell r="O89">
            <v>51137</v>
          </cell>
        </row>
        <row r="90">
          <cell r="M90" t="str">
            <v>M</v>
          </cell>
          <cell r="N90">
            <v>3115.2746351869032</v>
          </cell>
          <cell r="O90">
            <v>59233</v>
          </cell>
        </row>
        <row r="91">
          <cell r="N91">
            <v>3500.8721956387653</v>
          </cell>
          <cell r="O91">
            <v>49372</v>
          </cell>
        </row>
        <row r="92">
          <cell r="M92" t="str">
            <v>J</v>
          </cell>
          <cell r="N92">
            <v>3138.5824167658811</v>
          </cell>
          <cell r="O92">
            <v>46748</v>
          </cell>
        </row>
        <row r="93">
          <cell r="N93">
            <v>3018.6386080087323</v>
          </cell>
          <cell r="O93">
            <v>43940</v>
          </cell>
        </row>
        <row r="94">
          <cell r="M94" t="str">
            <v>S</v>
          </cell>
          <cell r="N94">
            <v>2789.9282449462371</v>
          </cell>
          <cell r="O94">
            <v>47213</v>
          </cell>
        </row>
        <row r="95">
          <cell r="N95">
            <v>3333.9871602567755</v>
          </cell>
          <cell r="O95">
            <v>46096</v>
          </cell>
        </row>
        <row r="96">
          <cell r="M96" t="str">
            <v>N</v>
          </cell>
          <cell r="N96">
            <v>3317.0544728463146</v>
          </cell>
          <cell r="O96">
            <v>44716</v>
          </cell>
        </row>
        <row r="97">
          <cell r="N97">
            <v>2997.1424075165169</v>
          </cell>
          <cell r="O97">
            <v>48866</v>
          </cell>
        </row>
        <row r="98">
          <cell r="L98">
            <v>2019</v>
          </cell>
          <cell r="M98" t="str">
            <v>J</v>
          </cell>
          <cell r="N98">
            <v>3193.2071464371311</v>
          </cell>
          <cell r="O98">
            <v>48718</v>
          </cell>
        </row>
        <row r="99">
          <cell r="N99">
            <v>3517.081287839691</v>
          </cell>
          <cell r="O99">
            <v>51902</v>
          </cell>
        </row>
        <row r="100">
          <cell r="M100" t="str">
            <v>F</v>
          </cell>
          <cell r="N100">
            <v>3570.345848865366</v>
          </cell>
          <cell r="O100">
            <v>59191</v>
          </cell>
        </row>
        <row r="101">
          <cell r="N101">
            <v>3194.0469465516212</v>
          </cell>
          <cell r="O101">
            <v>54760</v>
          </cell>
        </row>
        <row r="102">
          <cell r="M102" t="str">
            <v>M</v>
          </cell>
          <cell r="N102">
            <v>3336.6245258664226</v>
          </cell>
          <cell r="O102">
            <v>52395</v>
          </cell>
        </row>
        <row r="103">
          <cell r="N103">
            <v>3442.9673837699938</v>
          </cell>
          <cell r="O103">
            <v>48069</v>
          </cell>
        </row>
        <row r="104">
          <cell r="M104" t="str">
            <v>J</v>
          </cell>
          <cell r="N104">
            <v>3502.3590309118313</v>
          </cell>
          <cell r="O104">
            <v>48022</v>
          </cell>
        </row>
        <row r="105">
          <cell r="N105">
            <v>2719.3774519156932</v>
          </cell>
          <cell r="O105">
            <v>45315</v>
          </cell>
        </row>
        <row r="106">
          <cell r="M106" t="str">
            <v>S</v>
          </cell>
          <cell r="N106">
            <v>2967.4412492272882</v>
          </cell>
          <cell r="O106">
            <v>46877</v>
          </cell>
        </row>
        <row r="107">
          <cell r="N107">
            <v>3239.990042392355</v>
          </cell>
          <cell r="O107">
            <v>45899</v>
          </cell>
        </row>
        <row r="108">
          <cell r="M108" t="str">
            <v>N</v>
          </cell>
          <cell r="N108">
            <v>3275.9615085175942</v>
          </cell>
          <cell r="O108">
            <v>45062</v>
          </cell>
        </row>
        <row r="109">
          <cell r="N109">
            <v>3122.0342158264211</v>
          </cell>
          <cell r="O109">
            <v>49222</v>
          </cell>
        </row>
        <row r="110">
          <cell r="L110">
            <v>2020</v>
          </cell>
          <cell r="M110" t="str">
            <v>J</v>
          </cell>
          <cell r="N110">
            <v>3465.6691666159886</v>
          </cell>
          <cell r="O110">
            <v>50808</v>
          </cell>
        </row>
        <row r="111">
          <cell r="N111">
            <v>3296.2796609831103</v>
          </cell>
          <cell r="O111">
            <v>53788</v>
          </cell>
        </row>
        <row r="112">
          <cell r="M112" t="str">
            <v>F</v>
          </cell>
          <cell r="N112">
            <v>3601.3395699232797</v>
          </cell>
          <cell r="O112">
            <v>56261</v>
          </cell>
        </row>
        <row r="113">
          <cell r="N113">
            <v>3242.7733962650586</v>
          </cell>
          <cell r="O113">
            <v>50329</v>
          </cell>
        </row>
        <row r="114">
          <cell r="M114" t="str">
            <v>M</v>
          </cell>
          <cell r="N114">
            <v>3257.491194677129</v>
          </cell>
          <cell r="O114">
            <v>61898</v>
          </cell>
        </row>
        <row r="115">
          <cell r="N115">
            <v>3925.0705796856969</v>
          </cell>
          <cell r="O115">
            <v>65851</v>
          </cell>
        </row>
        <row r="116">
          <cell r="M116" t="str">
            <v>J</v>
          </cell>
          <cell r="N116">
            <v>3290.4830065776314</v>
          </cell>
          <cell r="O116">
            <v>47953</v>
          </cell>
        </row>
        <row r="117">
          <cell r="N117">
            <v>2898.3721895957333</v>
          </cell>
          <cell r="O117">
            <v>45113</v>
          </cell>
        </row>
        <row r="118">
          <cell r="M118" t="str">
            <v>S</v>
          </cell>
          <cell r="N118">
            <v>3501.813232110248</v>
          </cell>
          <cell r="O118">
            <v>45999</v>
          </cell>
        </row>
        <row r="119">
          <cell r="N119">
            <v>3534.7233320864671</v>
          </cell>
          <cell r="O119">
            <v>48041</v>
          </cell>
        </row>
        <row r="120">
          <cell r="M120" t="str">
            <v>N</v>
          </cell>
          <cell r="N120">
            <v>3517.6249648503235</v>
          </cell>
          <cell r="O120">
            <v>48037</v>
          </cell>
        </row>
        <row r="121">
          <cell r="N121">
            <v>4380.3667829988481</v>
          </cell>
          <cell r="O121">
            <v>56931</v>
          </cell>
        </row>
        <row r="122">
          <cell r="L122">
            <v>2021</v>
          </cell>
          <cell r="M122" t="str">
            <v>J</v>
          </cell>
          <cell r="N122">
            <v>3536.8781078073375</v>
          </cell>
          <cell r="O122">
            <v>65059</v>
          </cell>
        </row>
        <row r="123">
          <cell r="N123">
            <v>4038.8208662342749</v>
          </cell>
          <cell r="O123">
            <v>63127</v>
          </cell>
        </row>
        <row r="124">
          <cell r="M124" t="str">
            <v>F</v>
          </cell>
          <cell r="N124">
            <v>4452.4797809067531</v>
          </cell>
          <cell r="O124">
            <v>65600</v>
          </cell>
        </row>
        <row r="125">
          <cell r="N125">
            <v>3782.623272391465</v>
          </cell>
          <cell r="O125">
            <v>56100</v>
          </cell>
        </row>
        <row r="126">
          <cell r="M126" t="str">
            <v>M</v>
          </cell>
          <cell r="N126">
            <v>3205.0423074435253</v>
          </cell>
          <cell r="O126">
            <v>57400</v>
          </cell>
        </row>
        <row r="127">
          <cell r="N127">
            <v>3609.56810172723</v>
          </cell>
          <cell r="O127">
            <v>56200</v>
          </cell>
        </row>
        <row r="128">
          <cell r="M128" t="str">
            <v>J</v>
          </cell>
          <cell r="N128">
            <v>3227.8575927933157</v>
          </cell>
          <cell r="O128">
            <v>51400</v>
          </cell>
        </row>
        <row r="129">
          <cell r="N129">
            <v>3101.8295075586316</v>
          </cell>
          <cell r="O129">
            <v>44900</v>
          </cell>
        </row>
        <row r="130">
          <cell r="M130" t="str">
            <v>S</v>
          </cell>
          <cell r="N130">
            <v>3485.6910445850845</v>
          </cell>
          <cell r="O130">
            <v>47300</v>
          </cell>
        </row>
        <row r="131">
          <cell r="N131">
            <v>3325.8776797460678</v>
          </cell>
          <cell r="O131">
            <v>49000</v>
          </cell>
        </row>
        <row r="132">
          <cell r="M132" t="str">
            <v>N</v>
          </cell>
          <cell r="N132">
            <v>3394.3703804460797</v>
          </cell>
          <cell r="O132">
            <v>48200</v>
          </cell>
        </row>
        <row r="133">
          <cell r="N133">
            <v>3774.9585537041357</v>
          </cell>
          <cell r="O133">
            <v>52600</v>
          </cell>
        </row>
        <row r="134">
          <cell r="L134">
            <v>2022</v>
          </cell>
          <cell r="M134" t="str">
            <v>J</v>
          </cell>
          <cell r="N134">
            <v>3709.4300435210594</v>
          </cell>
          <cell r="O134">
            <v>52700</v>
          </cell>
        </row>
        <row r="135">
          <cell r="N135">
            <v>3691.1568675605163</v>
          </cell>
          <cell r="O135">
            <v>62700</v>
          </cell>
        </row>
        <row r="136">
          <cell r="M136" t="str">
            <v>F</v>
          </cell>
          <cell r="N136">
            <v>4592.6596599634422</v>
          </cell>
          <cell r="O136">
            <v>66730</v>
          </cell>
        </row>
        <row r="137">
          <cell r="N137">
            <v>3623.7807934232524</v>
          </cell>
          <cell r="O137">
            <v>57030</v>
          </cell>
        </row>
        <row r="138">
          <cell r="M138" t="str">
            <v>M</v>
          </cell>
          <cell r="N138">
            <v>3670.9525290021838</v>
          </cell>
          <cell r="O138">
            <v>57298</v>
          </cell>
        </row>
        <row r="139">
          <cell r="N139">
            <v>3613.7526835594481</v>
          </cell>
          <cell r="O139">
            <v>56146</v>
          </cell>
        </row>
        <row r="140">
          <cell r="M140" t="str">
            <v>J</v>
          </cell>
          <cell r="N140">
            <v>3209.7252779935143</v>
          </cell>
          <cell r="O140">
            <v>51241</v>
          </cell>
        </row>
        <row r="141">
          <cell r="N141">
            <v>3255.5307745327227</v>
          </cell>
          <cell r="O141">
            <v>48392</v>
          </cell>
        </row>
        <row r="142">
          <cell r="M142" t="str">
            <v>S</v>
          </cell>
          <cell r="N142">
            <v>3817.0358592813864</v>
          </cell>
          <cell r="O142">
            <v>54735</v>
          </cell>
        </row>
        <row r="143">
          <cell r="N143">
            <v>3344.7065001753654</v>
          </cell>
          <cell r="O143">
            <v>52854</v>
          </cell>
        </row>
        <row r="144">
          <cell r="M144" t="str">
            <v>N</v>
          </cell>
          <cell r="N144">
            <v>3355.222362273892</v>
          </cell>
          <cell r="O144">
            <v>49610</v>
          </cell>
        </row>
        <row r="145">
          <cell r="N145">
            <v>3633.0334435770305</v>
          </cell>
          <cell r="O145">
            <v>55900</v>
          </cell>
        </row>
        <row r="146">
          <cell r="L146">
            <v>2023</v>
          </cell>
          <cell r="M146" t="str">
            <v>J</v>
          </cell>
          <cell r="N146">
            <v>4104.5035045571576</v>
          </cell>
          <cell r="O146">
            <v>54767</v>
          </cell>
        </row>
        <row r="147">
          <cell r="N147">
            <v>3858.757532036916</v>
          </cell>
          <cell r="O147">
            <v>70620</v>
          </cell>
        </row>
        <row r="148">
          <cell r="M148" t="str">
            <v>F</v>
          </cell>
          <cell r="N148">
            <v>4878.7038790787028</v>
          </cell>
          <cell r="O148">
            <v>63909</v>
          </cell>
        </row>
        <row r="149">
          <cell r="N149">
            <v>3570.611400814782</v>
          </cell>
          <cell r="O149">
            <v>52044</v>
          </cell>
        </row>
        <row r="150">
          <cell r="M150" t="str">
            <v>M</v>
          </cell>
          <cell r="N150">
            <v>3640.3314401798334</v>
          </cell>
          <cell r="O150">
            <v>55249</v>
          </cell>
        </row>
        <row r="151">
          <cell r="N151">
            <v>4002.9802247853136</v>
          </cell>
          <cell r="O151">
            <v>51437</v>
          </cell>
        </row>
        <row r="152">
          <cell r="M152" t="str">
            <v>J</v>
          </cell>
          <cell r="N152">
            <v>3200.6446456435301</v>
          </cell>
          <cell r="O152">
            <v>51002</v>
          </cell>
        </row>
        <row r="153">
          <cell r="N153">
            <v>3238.0071640003189</v>
          </cell>
          <cell r="O153">
            <v>47973</v>
          </cell>
        </row>
        <row r="154">
          <cell r="M154" t="str">
            <v>S</v>
          </cell>
          <cell r="N154">
            <v>3484.0560477984181</v>
          </cell>
          <cell r="O154">
            <v>47930</v>
          </cell>
        </row>
        <row r="155">
          <cell r="N155">
            <v>3496.9973839709451</v>
          </cell>
          <cell r="O155">
            <v>49812</v>
          </cell>
        </row>
        <row r="156">
          <cell r="M156" t="str">
            <v>N</v>
          </cell>
          <cell r="N156">
            <v>3624.0625171733877</v>
          </cell>
          <cell r="O156">
            <v>49099</v>
          </cell>
        </row>
        <row r="157">
          <cell r="N157">
            <v>3925.5423683983768</v>
          </cell>
          <cell r="O157">
            <v>53754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f"/>
      <sheetName val="L72AINTR.HISTORIQUE_FLUX_AV"/>
      <sheetName val="Pour analyse"/>
      <sheetName val="Feuil10"/>
      <sheetName val="Tableau_OA"/>
      <sheetName val="Graph_OAvsBancass_CN"/>
      <sheetName val="Graph_OAvsBancass_primes_rachat"/>
      <sheetName val="Feuil1"/>
      <sheetName val="Help"/>
      <sheetName val="SJ_1"/>
      <sheetName val="SJ_2"/>
    </sheetNames>
    <sheetDataSet>
      <sheetData sheetId="0"/>
      <sheetData sheetId="1"/>
      <sheetData sheetId="2"/>
      <sheetData sheetId="3"/>
      <sheetData sheetId="4"/>
      <sheetData sheetId="5">
        <row r="6">
          <cell r="AB6" t="str">
            <v xml:space="preserve">Solde euros </v>
          </cell>
          <cell r="AD6" t="str">
            <v>Solde UC</v>
          </cell>
          <cell r="AF6" t="str">
            <v>Solde total</v>
          </cell>
        </row>
        <row r="7">
          <cell r="AB7" t="str">
            <v>des autres organismes d'assurance (e.g.)</v>
          </cell>
          <cell r="AC7" t="str">
            <v>des bancassureurs (e.g.)</v>
          </cell>
          <cell r="AD7" t="str">
            <v>des autres organismes d'assurance (e.g.)</v>
          </cell>
          <cell r="AE7" t="str">
            <v>des bancassureurs (e.g.)</v>
          </cell>
          <cell r="AF7" t="str">
            <v>des autres organismes d'assurance (e.d.)</v>
          </cell>
          <cell r="AG7" t="str">
            <v>des bancassureurs (e.d.)</v>
          </cell>
        </row>
        <row r="8">
          <cell r="AA8">
            <v>2011</v>
          </cell>
          <cell r="AB8">
            <v>312.83414418750829</v>
          </cell>
          <cell r="AC8">
            <v>6748.7782848574543</v>
          </cell>
          <cell r="AD8">
            <v>31.723528727509482</v>
          </cell>
          <cell r="AE8">
            <v>-1847.6734045916758</v>
          </cell>
          <cell r="AF8">
            <v>344.55767291501775</v>
          </cell>
          <cell r="AG8">
            <v>4901.1048802657788</v>
          </cell>
        </row>
        <row r="9">
          <cell r="AA9">
            <v>2012</v>
          </cell>
          <cell r="AB9">
            <v>-2631.1933736331271</v>
          </cell>
          <cell r="AC9">
            <v>24.424170057084204</v>
          </cell>
          <cell r="AD9">
            <v>-1152.4435006136143</v>
          </cell>
          <cell r="AE9">
            <v>-2212.6226258706547</v>
          </cell>
          <cell r="AF9">
            <v>-3783.6368742467412</v>
          </cell>
          <cell r="AG9">
            <v>-2188.1984558135705</v>
          </cell>
        </row>
        <row r="10">
          <cell r="AA10">
            <v>2013</v>
          </cell>
          <cell r="AB10">
            <v>1163.8735219233392</v>
          </cell>
          <cell r="AC10">
            <v>6731.8780119669627</v>
          </cell>
          <cell r="AD10">
            <v>3768.6371137130095</v>
          </cell>
          <cell r="AE10">
            <v>185.56239528546888</v>
          </cell>
          <cell r="AF10">
            <v>4932.5106356363485</v>
          </cell>
          <cell r="AG10">
            <v>6917.4404072524312</v>
          </cell>
        </row>
        <row r="11">
          <cell r="AA11">
            <v>2014</v>
          </cell>
          <cell r="AB11">
            <v>2926.8902801719146</v>
          </cell>
          <cell r="AC11">
            <v>10666.59257657745</v>
          </cell>
          <cell r="AD11">
            <v>3795.6498771358324</v>
          </cell>
          <cell r="AE11">
            <v>2145.5054904605158</v>
          </cell>
          <cell r="AF11">
            <v>6722.540157307747</v>
          </cell>
          <cell r="AG11">
            <v>12812.098067037965</v>
          </cell>
        </row>
        <row r="12">
          <cell r="AA12">
            <v>2015</v>
          </cell>
          <cell r="AB12">
            <v>434.04121723652503</v>
          </cell>
          <cell r="AC12">
            <v>10010.496582372261</v>
          </cell>
          <cell r="AD12">
            <v>6891.7805322309086</v>
          </cell>
          <cell r="AE12">
            <v>4469.146534823225</v>
          </cell>
          <cell r="AF12">
            <v>7325.8217494674336</v>
          </cell>
          <cell r="AG12">
            <v>14479.643117195486</v>
          </cell>
        </row>
        <row r="13">
          <cell r="AA13">
            <v>2016</v>
          </cell>
          <cell r="AB13">
            <v>-1702.0187040724272</v>
          </cell>
          <cell r="AC13">
            <v>2516.8811987951499</v>
          </cell>
          <cell r="AD13">
            <v>5813.4486064622079</v>
          </cell>
          <cell r="AE13">
            <v>8660.0687327621108</v>
          </cell>
          <cell r="AF13">
            <v>4111.4299023897802</v>
          </cell>
          <cell r="AG13">
            <v>11176.949931557261</v>
          </cell>
        </row>
        <row r="14">
          <cell r="AA14">
            <v>2017</v>
          </cell>
          <cell r="AB14">
            <v>-8437.8149465062215</v>
          </cell>
          <cell r="AC14">
            <v>-10957.189166245025</v>
          </cell>
          <cell r="AD14">
            <v>8360.3158446458474</v>
          </cell>
          <cell r="AE14">
            <v>16038.544847955913</v>
          </cell>
          <cell r="AF14">
            <v>-77.49910186037414</v>
          </cell>
          <cell r="AG14">
            <v>5081.3556817108874</v>
          </cell>
        </row>
        <row r="15">
          <cell r="AA15">
            <v>2018</v>
          </cell>
          <cell r="AB15">
            <v>-2632.3788529310154</v>
          </cell>
          <cell r="AC15">
            <v>1440.035918116969</v>
          </cell>
          <cell r="AD15">
            <v>8013.225985703998</v>
          </cell>
          <cell r="AE15">
            <v>13311.219116240767</v>
          </cell>
          <cell r="AF15">
            <v>5380.8471327729821</v>
          </cell>
          <cell r="AG15">
            <v>14751.255034357737</v>
          </cell>
        </row>
        <row r="16">
          <cell r="AA16">
            <v>2019</v>
          </cell>
          <cell r="AB16">
            <v>4213.2178440804746</v>
          </cell>
          <cell r="AC16">
            <v>11060.256639535024</v>
          </cell>
          <cell r="AD16">
            <v>1273.9098136235887</v>
          </cell>
          <cell r="AE16">
            <v>3873.2800282856824</v>
          </cell>
          <cell r="AF16">
            <v>5487.1276577040635</v>
          </cell>
          <cell r="AG16">
            <v>14933.536667820706</v>
          </cell>
        </row>
        <row r="17">
          <cell r="AA17">
            <v>2020</v>
          </cell>
          <cell r="AB17">
            <v>-12255.253383474146</v>
          </cell>
          <cell r="AC17">
            <v>-18633.836838318246</v>
          </cell>
          <cell r="AD17">
            <v>9544.9785802211209</v>
          </cell>
          <cell r="AE17">
            <v>14386.871400598588</v>
          </cell>
          <cell r="AF17">
            <v>-2710.2748032530253</v>
          </cell>
          <cell r="AG17">
            <v>-4246.9654377196584</v>
          </cell>
        </row>
        <row r="18">
          <cell r="AA18">
            <v>2021</v>
          </cell>
          <cell r="AB18">
            <v>-8773.6552940973652</v>
          </cell>
          <cell r="AC18">
            <v>-3569.9704340655976</v>
          </cell>
          <cell r="AD18">
            <v>13075.598100006278</v>
          </cell>
          <cell r="AE18">
            <v>17519.084780623118</v>
          </cell>
          <cell r="AF18">
            <v>4301.9428059089132</v>
          </cell>
          <cell r="AG18">
            <v>13949.114346557521</v>
          </cell>
        </row>
        <row r="19">
          <cell r="AA19">
            <v>2022</v>
          </cell>
          <cell r="AB19">
            <v>-16163.761389005665</v>
          </cell>
          <cell r="AC19">
            <v>-13657.648775758909</v>
          </cell>
          <cell r="AD19">
            <v>15789.551035247501</v>
          </cell>
          <cell r="AE19">
            <v>22441.122036145985</v>
          </cell>
          <cell r="AF19">
            <v>-374.21035375816427</v>
          </cell>
          <cell r="AG19">
            <v>8783.4732603870762</v>
          </cell>
        </row>
        <row r="20">
          <cell r="AA20">
            <v>2023</v>
          </cell>
          <cell r="AB20">
            <v>-16843.849677352966</v>
          </cell>
          <cell r="AC20">
            <v>-16523.080792761812</v>
          </cell>
          <cell r="AD20">
            <v>6585.9333639338256</v>
          </cell>
          <cell r="AE20">
            <v>24503.00968433066</v>
          </cell>
          <cell r="AF20">
            <v>-10257.91631341914</v>
          </cell>
          <cell r="AG20">
            <v>7979.9288915688485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Op"/>
      <sheetName val="SIREN"/>
      <sheetName val="Correspondance"/>
      <sheetName val="BdD-N-1"/>
      <sheetName val="Calcul-N-1"/>
      <sheetName val="Expert"/>
      <sheetName val="Bilan"/>
      <sheetName val="Histogrammes"/>
      <sheetName val="PPB"/>
      <sheetName val="Graphique1"/>
      <sheetName val="Graphique2"/>
      <sheetName val="Graphique3"/>
      <sheetName val="Graphique5"/>
      <sheetName val="Graphique6"/>
      <sheetName val="Graphique"/>
      <sheetName val="Graphique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>
            <v>2014</v>
          </cell>
          <cell r="C1">
            <v>2015</v>
          </cell>
          <cell r="D1">
            <v>2016</v>
          </cell>
          <cell r="E1">
            <v>2017</v>
          </cell>
          <cell r="F1">
            <v>2018</v>
          </cell>
          <cell r="G1">
            <v>2019</v>
          </cell>
          <cell r="H1">
            <v>2020</v>
          </cell>
          <cell r="I1">
            <v>2021</v>
          </cell>
          <cell r="J1">
            <v>2022</v>
          </cell>
          <cell r="K1">
            <v>2023</v>
          </cell>
        </row>
        <row r="2">
          <cell r="A2" t="str">
            <v>Taux de revalorisation</v>
          </cell>
          <cell r="B2">
            <v>2.540982764762752E-2</v>
          </cell>
          <cell r="C2">
            <v>2.2743153252807957E-2</v>
          </cell>
          <cell r="D2">
            <v>1.93293376E-2</v>
          </cell>
          <cell r="E2">
            <v>1.83E-2</v>
          </cell>
          <cell r="F2">
            <v>1.83E-2</v>
          </cell>
          <cell r="G2">
            <v>1.46E-2</v>
          </cell>
          <cell r="H2">
            <v>1.2800000000000001E-2</v>
          </cell>
          <cell r="I2">
            <v>1.2800000000000001E-2</v>
          </cell>
          <cell r="J2">
            <v>1.9099999999999999E-2</v>
          </cell>
          <cell r="K2">
            <v>2.5999999999999999E-2</v>
          </cell>
        </row>
        <row r="3">
          <cell r="A3" t="str">
            <v>OAT 10 ans (moyenne annuelle)</v>
          </cell>
          <cell r="B3">
            <v>1.6605882352941179E-2</v>
          </cell>
          <cell r="C3">
            <v>8.4554799999999996E-3</v>
          </cell>
          <cell r="D3">
            <v>4.6402343750000007E-3</v>
          </cell>
          <cell r="E3">
            <v>8.0913095238095197E-3</v>
          </cell>
          <cell r="F3">
            <v>7.8385177865612672E-3</v>
          </cell>
          <cell r="G3">
            <v>1.1999999999999999E-3</v>
          </cell>
          <cell r="H3">
            <v>-1.5E-3</v>
          </cell>
          <cell r="I3">
            <v>2.9999999999999997E-4</v>
          </cell>
          <cell r="J3">
            <v>1.7000000000000001E-2</v>
          </cell>
          <cell r="K3">
            <v>3.0014960629921299E-2</v>
          </cell>
        </row>
        <row r="4">
          <cell r="A4" t="str">
            <v>Inflation (moyenne annuelle)</v>
          </cell>
          <cell r="B4">
            <v>5.0000000000000001E-3</v>
          </cell>
          <cell r="C4">
            <v>0</v>
          </cell>
          <cell r="D4">
            <v>2E-3</v>
          </cell>
          <cell r="E4">
            <v>0.01</v>
          </cell>
          <cell r="F4">
            <v>1.7999999999999999E-2</v>
          </cell>
          <cell r="G4">
            <v>1.0999999999999999E-2</v>
          </cell>
          <cell r="H4">
            <v>5.0000000000000001E-3</v>
          </cell>
          <cell r="I4">
            <v>1.6E-2</v>
          </cell>
          <cell r="J4">
            <v>5.1999999999999998E-2</v>
          </cell>
          <cell r="K4">
            <v>4.9000000000000002E-2</v>
          </cell>
        </row>
        <row r="5">
          <cell r="A5" t="str">
            <v>Taux livret A</v>
          </cell>
          <cell r="B5">
            <v>1.1457582182714088E-2</v>
          </cell>
          <cell r="C5">
            <v>8.9575803209971383E-3</v>
          </cell>
          <cell r="D5">
            <v>7.4999999999999997E-3</v>
          </cell>
          <cell r="E5">
            <v>7.4999999999999997E-3</v>
          </cell>
          <cell r="F5">
            <v>7.4999999999999997E-3</v>
          </cell>
          <cell r="G5">
            <v>7.4999999999999997E-3</v>
          </cell>
          <cell r="H5">
            <v>5.2080961825073935E-3</v>
          </cell>
          <cell r="I5">
            <v>5.0000000000000001E-3</v>
          </cell>
          <cell r="J5">
            <v>1.3735363730246641E-2</v>
          </cell>
          <cell r="K5">
            <v>2.9162935302865067E-2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tabColor rgb="FF0070C0"/>
  </sheetPr>
  <dimension ref="A1:AR107"/>
  <sheetViews>
    <sheetView tabSelected="1" workbookViewId="0">
      <selection activeCell="H4" sqref="H4"/>
    </sheetView>
  </sheetViews>
  <sheetFormatPr baseColWidth="10" defaultColWidth="11.44140625" defaultRowHeight="14.4"/>
  <cols>
    <col min="1" max="1" width="11.44140625" style="27"/>
    <col min="2" max="3" width="11.44140625" style="28"/>
    <col min="4" max="6" width="13.33203125" style="28" customWidth="1"/>
    <col min="7" max="44" width="11.44140625" style="27"/>
    <col min="45" max="16384" width="11.44140625" style="28"/>
  </cols>
  <sheetData>
    <row r="1" spans="2:11" s="27" customFormat="1" ht="18">
      <c r="C1" s="156" t="s">
        <v>91</v>
      </c>
      <c r="D1" s="157"/>
      <c r="E1" s="157"/>
      <c r="F1" s="157"/>
      <c r="G1" s="157"/>
      <c r="H1" s="157"/>
      <c r="I1" s="157"/>
      <c r="J1" s="157"/>
      <c r="K1" s="158"/>
    </row>
    <row r="2" spans="2:11" s="27" customFormat="1"/>
    <row r="3" spans="2:11" ht="15.6">
      <c r="B3" s="27"/>
      <c r="C3" s="27"/>
      <c r="D3" s="155" t="s">
        <v>106</v>
      </c>
      <c r="E3" s="155"/>
      <c r="F3" s="155"/>
    </row>
    <row r="4" spans="2:11" ht="93.6">
      <c r="B4" s="52" t="s">
        <v>8</v>
      </c>
      <c r="C4" s="53" t="s">
        <v>6</v>
      </c>
      <c r="D4" s="60" t="s">
        <v>29</v>
      </c>
      <c r="E4" s="61" t="s">
        <v>78</v>
      </c>
      <c r="F4" s="62" t="s">
        <v>77</v>
      </c>
    </row>
    <row r="5" spans="2:11" ht="15.6">
      <c r="B5" s="112">
        <v>2012</v>
      </c>
      <c r="C5" s="113" t="s">
        <v>30</v>
      </c>
      <c r="D5" s="114">
        <v>63.03196045400955</v>
      </c>
      <c r="E5" s="115">
        <v>13.828999999999997</v>
      </c>
      <c r="F5" s="116">
        <v>95.222999999999999</v>
      </c>
    </row>
    <row r="6" spans="2:11" ht="15.6">
      <c r="B6" s="56"/>
      <c r="C6" s="57" t="s">
        <v>31</v>
      </c>
      <c r="D6" s="66">
        <v>63.227469102210307</v>
      </c>
      <c r="E6" s="67">
        <v>7.2140000000000004</v>
      </c>
      <c r="F6" s="68">
        <v>84.582999999999998</v>
      </c>
    </row>
    <row r="7" spans="2:11" ht="15.6">
      <c r="B7" s="56"/>
      <c r="C7" s="57" t="s">
        <v>32</v>
      </c>
      <c r="D7" s="66">
        <v>57.394423422339969</v>
      </c>
      <c r="E7" s="67">
        <v>8.1620000000000008</v>
      </c>
      <c r="F7" s="68">
        <v>72.412000000000006</v>
      </c>
    </row>
    <row r="8" spans="2:11" ht="15.6">
      <c r="B8" s="56"/>
      <c r="C8" s="57" t="s">
        <v>33</v>
      </c>
      <c r="D8" s="66">
        <v>49.676204197898869</v>
      </c>
      <c r="E8" s="67">
        <v>20.863999999999997</v>
      </c>
      <c r="F8" s="68">
        <v>83.545000000000002</v>
      </c>
    </row>
    <row r="9" spans="2:11" ht="15.6">
      <c r="B9" s="54">
        <v>2013</v>
      </c>
      <c r="C9" s="55" t="s">
        <v>34</v>
      </c>
      <c r="D9" s="63">
        <v>44.203905666359788</v>
      </c>
      <c r="E9" s="64">
        <v>32.480000000000004</v>
      </c>
      <c r="F9" s="65">
        <v>79.338999999999999</v>
      </c>
    </row>
    <row r="10" spans="2:11" ht="15.6">
      <c r="B10" s="56"/>
      <c r="C10" s="57" t="s">
        <v>35</v>
      </c>
      <c r="D10" s="66">
        <v>41.8606826421601</v>
      </c>
      <c r="E10" s="67">
        <v>37.783000000000001</v>
      </c>
      <c r="F10" s="68">
        <v>75.605999999999995</v>
      </c>
    </row>
    <row r="11" spans="2:11" ht="15.6">
      <c r="B11" s="56"/>
      <c r="C11" s="57" t="s">
        <v>36</v>
      </c>
      <c r="D11" s="66">
        <v>37.85811002170044</v>
      </c>
      <c r="E11" s="67">
        <v>40.141999999999996</v>
      </c>
      <c r="F11" s="68">
        <v>70.308999999999997</v>
      </c>
    </row>
    <row r="12" spans="2:11" ht="15.6">
      <c r="B12" s="56"/>
      <c r="C12" s="57" t="s">
        <v>37</v>
      </c>
      <c r="D12" s="66">
        <v>32.704763972210458</v>
      </c>
      <c r="E12" s="67">
        <v>38.853999999999999</v>
      </c>
      <c r="F12" s="68">
        <v>64.445999999999998</v>
      </c>
    </row>
    <row r="13" spans="2:11" ht="15.6">
      <c r="B13" s="54">
        <v>2014</v>
      </c>
      <c r="C13" s="55" t="s">
        <v>38</v>
      </c>
      <c r="D13" s="63">
        <v>24.67661662501996</v>
      </c>
      <c r="E13" s="64">
        <v>37.826000000000001</v>
      </c>
      <c r="F13" s="65">
        <v>55.912999999999997</v>
      </c>
    </row>
    <row r="14" spans="2:11" ht="15.6">
      <c r="B14" s="56"/>
      <c r="C14" s="57" t="s">
        <v>39</v>
      </c>
      <c r="D14" s="66">
        <v>20.409592689639339</v>
      </c>
      <c r="E14" s="67">
        <v>41.152999999999999</v>
      </c>
      <c r="F14" s="68">
        <v>53.329000000000001</v>
      </c>
    </row>
    <row r="15" spans="2:11" ht="15.6">
      <c r="B15" s="56"/>
      <c r="C15" s="57" t="s">
        <v>40</v>
      </c>
      <c r="D15" s="66">
        <v>18.989563806859906</v>
      </c>
      <c r="E15" s="67">
        <v>44.447000000000003</v>
      </c>
      <c r="F15" s="68">
        <v>59.603999999999999</v>
      </c>
    </row>
    <row r="16" spans="2:11" ht="15.6">
      <c r="B16" s="56"/>
      <c r="C16" s="57" t="s">
        <v>41</v>
      </c>
      <c r="D16" s="66">
        <v>23.539720310119947</v>
      </c>
      <c r="E16" s="67">
        <v>49.978999999999999</v>
      </c>
      <c r="F16" s="68">
        <v>64.968999999999994</v>
      </c>
    </row>
    <row r="17" spans="2:6" ht="15.6">
      <c r="B17" s="54">
        <v>2015</v>
      </c>
      <c r="C17" s="55" t="s">
        <v>42</v>
      </c>
      <c r="D17" s="63">
        <v>32.525649223440041</v>
      </c>
      <c r="E17" s="64">
        <v>52.304000000000002</v>
      </c>
      <c r="F17" s="65">
        <v>80.087999999999994</v>
      </c>
    </row>
    <row r="18" spans="2:6" ht="15.6">
      <c r="B18" s="56"/>
      <c r="C18" s="57" t="s">
        <v>43</v>
      </c>
      <c r="D18" s="66">
        <v>33.859724068150626</v>
      </c>
      <c r="E18" s="67">
        <v>52.027999999999999</v>
      </c>
      <c r="F18" s="68">
        <v>98.13</v>
      </c>
    </row>
    <row r="19" spans="2:6" ht="15.6">
      <c r="B19" s="56"/>
      <c r="C19" s="57" t="s">
        <v>44</v>
      </c>
      <c r="D19" s="66">
        <v>37.390341740749136</v>
      </c>
      <c r="E19" s="67">
        <v>50.319999999999993</v>
      </c>
      <c r="F19" s="68">
        <v>96.158000000000001</v>
      </c>
    </row>
    <row r="20" spans="2:6" ht="15.6">
      <c r="B20" s="56"/>
      <c r="C20" s="57" t="s">
        <v>45</v>
      </c>
      <c r="D20" s="66">
        <v>39.170680568769285</v>
      </c>
      <c r="E20" s="67">
        <v>48.382999999999996</v>
      </c>
      <c r="F20" s="68">
        <v>123.05500000000001</v>
      </c>
    </row>
    <row r="21" spans="2:6" ht="15.6">
      <c r="B21" s="54">
        <v>2016</v>
      </c>
      <c r="C21" s="55" t="s">
        <v>46</v>
      </c>
      <c r="D21" s="63">
        <v>41.12049956617011</v>
      </c>
      <c r="E21" s="64">
        <v>47.285999999999994</v>
      </c>
      <c r="F21" s="65">
        <v>125.98099999999999</v>
      </c>
    </row>
    <row r="22" spans="2:6" ht="15.6">
      <c r="B22" s="56"/>
      <c r="C22" s="57" t="s">
        <v>47</v>
      </c>
      <c r="D22" s="66">
        <v>45.891984897839393</v>
      </c>
      <c r="E22" s="67">
        <v>46.823999999999998</v>
      </c>
      <c r="F22" s="68">
        <v>98.802999999999997</v>
      </c>
    </row>
    <row r="23" spans="2:6" ht="15.6">
      <c r="B23" s="56"/>
      <c r="C23" s="57" t="s">
        <v>48</v>
      </c>
      <c r="D23" s="66">
        <v>48.262324138351232</v>
      </c>
      <c r="E23" s="67">
        <v>44.036999999999999</v>
      </c>
      <c r="F23" s="68">
        <v>92.584999999999994</v>
      </c>
    </row>
    <row r="24" spans="2:6" ht="15.6">
      <c r="B24" s="56"/>
      <c r="C24" s="57" t="s">
        <v>49</v>
      </c>
      <c r="D24" s="66">
        <v>55.827476426000658</v>
      </c>
      <c r="E24" s="67">
        <v>40.405000000000001</v>
      </c>
      <c r="F24" s="68">
        <v>76.444000000000003</v>
      </c>
    </row>
    <row r="25" spans="2:6" ht="15.6">
      <c r="B25" s="54">
        <v>2017</v>
      </c>
      <c r="C25" s="55" t="s">
        <v>50</v>
      </c>
      <c r="D25" s="63">
        <v>68.484329849999995</v>
      </c>
      <c r="E25" s="64">
        <v>33.477000000000004</v>
      </c>
      <c r="F25" s="65">
        <v>60.856999999999999</v>
      </c>
    </row>
    <row r="26" spans="2:6" ht="15.6">
      <c r="B26" s="56"/>
      <c r="C26" s="57" t="s">
        <v>51</v>
      </c>
      <c r="D26" s="66">
        <v>72.495044674000155</v>
      </c>
      <c r="E26" s="67">
        <v>30.041</v>
      </c>
      <c r="F26" s="68">
        <v>90.456999999999994</v>
      </c>
    </row>
    <row r="27" spans="2:6" ht="15.6">
      <c r="B27" s="56"/>
      <c r="C27" s="57" t="s">
        <v>52</v>
      </c>
      <c r="D27" s="66">
        <v>69.125195873999928</v>
      </c>
      <c r="E27" s="67">
        <v>30.948999999999998</v>
      </c>
      <c r="F27" s="68">
        <v>95.653999999999996</v>
      </c>
    </row>
    <row r="28" spans="2:6" ht="15.6">
      <c r="B28" s="56"/>
      <c r="C28" s="57" t="s">
        <v>53</v>
      </c>
      <c r="D28" s="66">
        <v>65.758081088999916</v>
      </c>
      <c r="E28" s="67">
        <v>31.478000000000002</v>
      </c>
      <c r="F28" s="68">
        <v>94.926000000000002</v>
      </c>
    </row>
    <row r="29" spans="2:6" ht="15.6">
      <c r="B29" s="54">
        <v>2018</v>
      </c>
      <c r="C29" s="55" t="s">
        <v>54</v>
      </c>
      <c r="D29" s="63">
        <v>52.763407431000132</v>
      </c>
      <c r="E29" s="64">
        <v>33.908000000000001</v>
      </c>
      <c r="F29" s="65">
        <v>93.391000000000005</v>
      </c>
    </row>
    <row r="30" spans="2:6" ht="15.6">
      <c r="B30" s="56"/>
      <c r="C30" s="57" t="s">
        <v>55</v>
      </c>
      <c r="D30" s="66">
        <v>57.299378555000203</v>
      </c>
      <c r="E30" s="67">
        <v>36.570999999999998</v>
      </c>
      <c r="F30" s="68">
        <v>87.317999999999998</v>
      </c>
    </row>
    <row r="31" spans="2:6" ht="15.6">
      <c r="B31" s="56"/>
      <c r="C31" s="57" t="s">
        <v>56</v>
      </c>
      <c r="D31" s="66">
        <v>60.330833521999466</v>
      </c>
      <c r="E31" s="67">
        <v>35.643999999999998</v>
      </c>
      <c r="F31" s="68">
        <v>97.988</v>
      </c>
    </row>
    <row r="32" spans="2:6" ht="15.6">
      <c r="B32" s="56"/>
      <c r="C32" s="57" t="s">
        <v>57</v>
      </c>
      <c r="D32" s="66">
        <v>62.430945019000092</v>
      </c>
      <c r="E32" s="67">
        <v>35.521000000000001</v>
      </c>
      <c r="F32" s="68">
        <v>110.983</v>
      </c>
    </row>
    <row r="33" spans="2:6" ht="15.6">
      <c r="B33" s="54">
        <v>2019</v>
      </c>
      <c r="C33" s="55" t="s">
        <v>58</v>
      </c>
      <c r="D33" s="63">
        <v>80.411389141000654</v>
      </c>
      <c r="E33" s="64">
        <v>37.088000000000001</v>
      </c>
      <c r="F33" s="65">
        <v>116.239</v>
      </c>
    </row>
    <row r="34" spans="2:6" ht="15.6">
      <c r="B34" s="56"/>
      <c r="C34" s="57" t="s">
        <v>59</v>
      </c>
      <c r="D34" s="66">
        <v>81.027067966999084</v>
      </c>
      <c r="E34" s="67">
        <v>38.382000000000005</v>
      </c>
      <c r="F34" s="68">
        <v>125.143</v>
      </c>
    </row>
    <row r="35" spans="2:6" ht="15.6">
      <c r="B35" s="56"/>
      <c r="C35" s="57" t="s">
        <v>60</v>
      </c>
      <c r="D35" s="66">
        <v>88.20827192500019</v>
      </c>
      <c r="E35" s="67">
        <v>39.878</v>
      </c>
      <c r="F35" s="68">
        <v>117.872</v>
      </c>
    </row>
    <row r="36" spans="2:6" ht="15.6">
      <c r="B36" s="56"/>
      <c r="C36" s="57" t="s">
        <v>61</v>
      </c>
      <c r="D36" s="66">
        <v>84.78552602200034</v>
      </c>
      <c r="E36" s="67">
        <v>36.637999999999998</v>
      </c>
      <c r="F36" s="68">
        <v>100.011</v>
      </c>
    </row>
    <row r="37" spans="2:6" ht="15.6">
      <c r="B37" s="54">
        <v>2020</v>
      </c>
      <c r="C37" s="55" t="s">
        <v>62</v>
      </c>
      <c r="D37" s="63">
        <v>86.218366047999552</v>
      </c>
      <c r="E37" s="64">
        <v>28.403999999999996</v>
      </c>
      <c r="F37" s="65">
        <v>121.492</v>
      </c>
    </row>
    <row r="38" spans="2:6" ht="15.6">
      <c r="B38" s="56"/>
      <c r="C38" s="57" t="s">
        <v>63</v>
      </c>
      <c r="D38" s="66">
        <v>124.67390606300091</v>
      </c>
      <c r="E38" s="67">
        <v>15.247</v>
      </c>
      <c r="F38" s="68">
        <v>156.82400000000001</v>
      </c>
    </row>
    <row r="39" spans="2:6" ht="15.6">
      <c r="B39" s="56"/>
      <c r="C39" s="57" t="s">
        <v>64</v>
      </c>
      <c r="D39" s="66">
        <v>134.60006263899959</v>
      </c>
      <c r="E39" s="67">
        <v>6.4139999999999997</v>
      </c>
      <c r="F39" s="68">
        <v>184.10499999999999</v>
      </c>
    </row>
    <row r="40" spans="2:6" ht="15.6">
      <c r="B40" s="56"/>
      <c r="C40" s="57" t="s">
        <v>65</v>
      </c>
      <c r="D40" s="66">
        <v>149.10683206800013</v>
      </c>
      <c r="E40" s="67">
        <v>4.6479999999999997</v>
      </c>
      <c r="F40" s="68">
        <v>201.08600000000001</v>
      </c>
    </row>
    <row r="41" spans="2:6" ht="15.6">
      <c r="B41" s="54">
        <v>2021</v>
      </c>
      <c r="C41" s="55" t="s">
        <v>66</v>
      </c>
      <c r="D41" s="63">
        <v>151.50166547799927</v>
      </c>
      <c r="E41" s="64">
        <v>9.4269999999999996</v>
      </c>
      <c r="F41" s="65">
        <v>202.179</v>
      </c>
    </row>
    <row r="42" spans="2:6" ht="15.6">
      <c r="B42" s="56"/>
      <c r="C42" s="57" t="s">
        <v>67</v>
      </c>
      <c r="D42" s="66">
        <v>121.52015574499978</v>
      </c>
      <c r="E42" s="67">
        <v>18.422999999999998</v>
      </c>
      <c r="F42" s="68">
        <v>181.93199999999999</v>
      </c>
    </row>
    <row r="43" spans="2:6" ht="15.6">
      <c r="B43" s="56"/>
      <c r="C43" s="57" t="s">
        <v>68</v>
      </c>
      <c r="D43" s="66">
        <v>122.50408773677987</v>
      </c>
      <c r="E43" s="67">
        <v>23.427999999999997</v>
      </c>
      <c r="F43" s="68">
        <v>171.512</v>
      </c>
    </row>
    <row r="44" spans="2:6" ht="15.6">
      <c r="B44" s="56"/>
      <c r="C44" s="57" t="s">
        <v>69</v>
      </c>
      <c r="D44" s="66">
        <v>102.38745803046982</v>
      </c>
      <c r="E44" s="67">
        <v>29.465</v>
      </c>
      <c r="F44" s="68">
        <v>159.55000000000001</v>
      </c>
    </row>
    <row r="45" spans="2:6" ht="15.6">
      <c r="B45" s="54">
        <v>2022</v>
      </c>
      <c r="C45" s="55" t="s">
        <v>70</v>
      </c>
      <c r="D45" s="63">
        <v>93.113331086980907</v>
      </c>
      <c r="E45" s="64">
        <v>33.657000000000004</v>
      </c>
      <c r="F45" s="65">
        <v>152.23500000000001</v>
      </c>
    </row>
    <row r="46" spans="2:6" ht="15.6">
      <c r="B46" s="56"/>
      <c r="C46" s="57" t="s">
        <v>71</v>
      </c>
      <c r="D46" s="66">
        <v>83.854055413929245</v>
      </c>
      <c r="E46" s="67">
        <v>35.697000000000003</v>
      </c>
      <c r="F46" s="68">
        <v>158.64500000000001</v>
      </c>
    </row>
    <row r="47" spans="2:6" ht="15.6">
      <c r="B47" s="56"/>
      <c r="C47" s="57" t="s">
        <v>72</v>
      </c>
      <c r="D47" s="66">
        <v>83.856520002150546</v>
      </c>
      <c r="E47" s="67">
        <v>33.368000000000002</v>
      </c>
      <c r="F47" s="68">
        <v>165.404</v>
      </c>
    </row>
    <row r="48" spans="2:6" ht="15.6">
      <c r="B48" s="56"/>
      <c r="C48" s="57" t="s">
        <v>73</v>
      </c>
      <c r="D48" s="66">
        <v>79.487105068249775</v>
      </c>
      <c r="E48" s="67">
        <v>35.671000000000006</v>
      </c>
      <c r="F48" s="68">
        <v>164.27099999999999</v>
      </c>
    </row>
    <row r="49" spans="2:6" ht="15.6">
      <c r="B49" s="54">
        <v>2023</v>
      </c>
      <c r="C49" s="55" t="s">
        <v>74</v>
      </c>
      <c r="D49" s="63">
        <v>66.736873101740002</v>
      </c>
      <c r="E49" s="64">
        <v>31.496000000000002</v>
      </c>
      <c r="F49" s="65">
        <v>154.101</v>
      </c>
    </row>
    <row r="50" spans="2:6" ht="15.6">
      <c r="B50" s="56"/>
      <c r="C50" s="57" t="s">
        <v>75</v>
      </c>
      <c r="D50" s="66">
        <v>54.322723641580978</v>
      </c>
      <c r="E50" s="67">
        <v>29.17</v>
      </c>
      <c r="F50" s="68">
        <v>130.80099999999999</v>
      </c>
    </row>
    <row r="51" spans="2:6" ht="15.6">
      <c r="B51" s="58"/>
      <c r="C51" s="59" t="s">
        <v>76</v>
      </c>
      <c r="D51" s="69">
        <v>39.321483792659819</v>
      </c>
      <c r="E51" s="70">
        <v>27.404000000000003</v>
      </c>
      <c r="F51" s="71">
        <v>121.158</v>
      </c>
    </row>
    <row r="52" spans="2:6">
      <c r="B52" s="27"/>
      <c r="C52" s="27"/>
      <c r="D52" s="27"/>
      <c r="E52" s="27"/>
      <c r="F52" s="27"/>
    </row>
    <row r="53" spans="2:6">
      <c r="B53" s="27"/>
      <c r="C53" s="27"/>
      <c r="D53" s="27"/>
      <c r="E53" s="27"/>
      <c r="F53" s="27"/>
    </row>
    <row r="54" spans="2:6">
      <c r="B54" s="27"/>
      <c r="C54" s="27"/>
      <c r="D54" s="27"/>
      <c r="E54" s="27"/>
      <c r="F54" s="27"/>
    </row>
    <row r="55" spans="2:6">
      <c r="B55" s="27"/>
      <c r="C55" s="27"/>
      <c r="D55" s="27"/>
      <c r="E55" s="27"/>
      <c r="F55" s="27"/>
    </row>
    <row r="56" spans="2:6">
      <c r="B56" s="27"/>
      <c r="C56" s="27"/>
      <c r="D56" s="27"/>
      <c r="E56" s="27"/>
      <c r="F56" s="27"/>
    </row>
    <row r="57" spans="2:6">
      <c r="B57" s="27"/>
      <c r="C57" s="27"/>
      <c r="D57" s="27"/>
      <c r="E57" s="27"/>
      <c r="F57" s="27"/>
    </row>
    <row r="58" spans="2:6">
      <c r="B58" s="27"/>
      <c r="C58" s="27"/>
      <c r="D58" s="27"/>
      <c r="E58" s="27"/>
      <c r="F58" s="27"/>
    </row>
    <row r="59" spans="2:6">
      <c r="B59" s="27"/>
      <c r="C59" s="27"/>
      <c r="D59" s="27"/>
      <c r="E59" s="27"/>
      <c r="F59" s="27"/>
    </row>
    <row r="60" spans="2:6">
      <c r="B60" s="27"/>
      <c r="C60" s="27"/>
      <c r="D60" s="27"/>
      <c r="E60" s="27"/>
      <c r="F60" s="27"/>
    </row>
    <row r="61" spans="2:6">
      <c r="B61" s="27"/>
      <c r="C61" s="27"/>
      <c r="D61" s="27"/>
      <c r="E61" s="27"/>
      <c r="F61" s="27"/>
    </row>
    <row r="62" spans="2:6">
      <c r="B62" s="27"/>
      <c r="C62" s="27"/>
      <c r="D62" s="27"/>
      <c r="E62" s="27"/>
      <c r="F62" s="27"/>
    </row>
    <row r="63" spans="2:6">
      <c r="B63" s="27"/>
      <c r="C63" s="27"/>
      <c r="D63" s="27"/>
      <c r="E63" s="27"/>
      <c r="F63" s="27"/>
    </row>
    <row r="64" spans="2:6">
      <c r="B64" s="27"/>
      <c r="C64" s="27"/>
      <c r="D64" s="27"/>
      <c r="E64" s="27"/>
      <c r="F64" s="27"/>
    </row>
    <row r="65" spans="2:6">
      <c r="B65" s="27"/>
      <c r="C65" s="27"/>
      <c r="D65" s="27"/>
      <c r="E65" s="27"/>
      <c r="F65" s="27"/>
    </row>
    <row r="66" spans="2:6">
      <c r="B66" s="27"/>
      <c r="C66" s="27"/>
      <c r="D66" s="27"/>
      <c r="E66" s="27"/>
      <c r="F66" s="27"/>
    </row>
    <row r="67" spans="2:6">
      <c r="B67" s="27"/>
      <c r="C67" s="27"/>
      <c r="D67" s="27"/>
      <c r="E67" s="27"/>
      <c r="F67" s="27"/>
    </row>
    <row r="68" spans="2:6">
      <c r="B68" s="27"/>
      <c r="C68" s="27"/>
      <c r="D68" s="27"/>
      <c r="E68" s="27"/>
      <c r="F68" s="27"/>
    </row>
    <row r="69" spans="2:6">
      <c r="B69" s="27"/>
      <c r="C69" s="27"/>
      <c r="D69" s="27"/>
      <c r="E69" s="27"/>
      <c r="F69" s="27"/>
    </row>
    <row r="70" spans="2:6">
      <c r="B70" s="27"/>
      <c r="C70" s="27"/>
      <c r="D70" s="27"/>
      <c r="E70" s="27"/>
      <c r="F70" s="27"/>
    </row>
    <row r="71" spans="2:6">
      <c r="B71" s="27"/>
      <c r="C71" s="27"/>
      <c r="D71" s="27"/>
      <c r="E71" s="27"/>
      <c r="F71" s="27"/>
    </row>
    <row r="72" spans="2:6">
      <c r="B72" s="27"/>
      <c r="C72" s="27"/>
      <c r="D72" s="27"/>
      <c r="E72" s="27"/>
      <c r="F72" s="27"/>
    </row>
    <row r="73" spans="2:6">
      <c r="B73" s="27"/>
      <c r="C73" s="27"/>
      <c r="D73" s="27"/>
      <c r="E73" s="27"/>
      <c r="F73" s="27"/>
    </row>
    <row r="74" spans="2:6">
      <c r="B74" s="27"/>
      <c r="C74" s="27"/>
      <c r="D74" s="27"/>
      <c r="E74" s="27"/>
      <c r="F74" s="27"/>
    </row>
    <row r="75" spans="2:6">
      <c r="B75" s="27"/>
      <c r="C75" s="27"/>
      <c r="D75" s="27"/>
      <c r="E75" s="27"/>
      <c r="F75" s="27"/>
    </row>
    <row r="76" spans="2:6">
      <c r="B76" s="27"/>
      <c r="C76" s="27"/>
      <c r="D76" s="27"/>
      <c r="E76" s="27"/>
      <c r="F76" s="27"/>
    </row>
    <row r="77" spans="2:6">
      <c r="B77" s="27"/>
      <c r="C77" s="27"/>
      <c r="D77" s="27"/>
      <c r="E77" s="27"/>
      <c r="F77" s="27"/>
    </row>
    <row r="78" spans="2:6">
      <c r="B78" s="27"/>
      <c r="C78" s="27"/>
      <c r="D78" s="27"/>
      <c r="E78" s="27"/>
      <c r="F78" s="27"/>
    </row>
    <row r="79" spans="2:6">
      <c r="B79" s="27"/>
      <c r="C79" s="27"/>
      <c r="D79" s="27"/>
      <c r="E79" s="27"/>
      <c r="F79" s="27"/>
    </row>
    <row r="80" spans="2:6">
      <c r="B80" s="27"/>
      <c r="C80" s="27"/>
      <c r="D80" s="27"/>
      <c r="E80" s="27"/>
      <c r="F80" s="27"/>
    </row>
    <row r="81" spans="2:6">
      <c r="B81" s="27"/>
      <c r="C81" s="27"/>
      <c r="D81" s="27"/>
      <c r="E81" s="27"/>
      <c r="F81" s="27"/>
    </row>
    <row r="82" spans="2:6">
      <c r="B82" s="27"/>
      <c r="C82" s="27"/>
      <c r="D82" s="27"/>
      <c r="E82" s="27"/>
      <c r="F82" s="27"/>
    </row>
    <row r="83" spans="2:6">
      <c r="B83" s="27"/>
      <c r="C83" s="27"/>
      <c r="D83" s="27"/>
      <c r="E83" s="27"/>
      <c r="F83" s="27"/>
    </row>
    <row r="84" spans="2:6">
      <c r="B84" s="27"/>
      <c r="C84" s="27"/>
      <c r="D84" s="27"/>
      <c r="E84" s="27"/>
      <c r="F84" s="27"/>
    </row>
    <row r="85" spans="2:6">
      <c r="B85" s="27"/>
      <c r="C85" s="27"/>
      <c r="D85" s="27"/>
      <c r="E85" s="27"/>
      <c r="F85" s="27"/>
    </row>
    <row r="86" spans="2:6">
      <c r="B86" s="27"/>
      <c r="C86" s="27"/>
      <c r="D86" s="27"/>
      <c r="E86" s="27"/>
      <c r="F86" s="27"/>
    </row>
    <row r="87" spans="2:6">
      <c r="B87" s="27"/>
      <c r="C87" s="27"/>
      <c r="D87" s="27"/>
      <c r="E87" s="27"/>
      <c r="F87" s="27"/>
    </row>
    <row r="88" spans="2:6">
      <c r="B88" s="27"/>
      <c r="C88" s="27"/>
      <c r="D88" s="27"/>
      <c r="E88" s="27"/>
      <c r="F88" s="27"/>
    </row>
    <row r="89" spans="2:6">
      <c r="B89" s="27"/>
      <c r="C89" s="27"/>
      <c r="D89" s="27"/>
      <c r="E89" s="27"/>
      <c r="F89" s="27"/>
    </row>
    <row r="90" spans="2:6">
      <c r="B90" s="27"/>
      <c r="C90" s="27"/>
      <c r="D90" s="27"/>
      <c r="E90" s="27"/>
      <c r="F90" s="27"/>
    </row>
    <row r="91" spans="2:6">
      <c r="B91" s="27"/>
      <c r="C91" s="27"/>
      <c r="D91" s="27"/>
      <c r="E91" s="27"/>
      <c r="F91" s="27"/>
    </row>
    <row r="92" spans="2:6">
      <c r="B92" s="27"/>
      <c r="C92" s="27"/>
      <c r="D92" s="27"/>
      <c r="E92" s="27"/>
      <c r="F92" s="27"/>
    </row>
    <row r="93" spans="2:6">
      <c r="B93" s="27"/>
      <c r="C93" s="27"/>
      <c r="D93" s="27"/>
      <c r="E93" s="27"/>
      <c r="F93" s="27"/>
    </row>
    <row r="94" spans="2:6">
      <c r="B94" s="27"/>
      <c r="C94" s="27"/>
      <c r="D94" s="27"/>
      <c r="E94" s="27"/>
      <c r="F94" s="27"/>
    </row>
    <row r="95" spans="2:6">
      <c r="B95" s="27"/>
      <c r="C95" s="27"/>
      <c r="D95" s="27"/>
      <c r="E95" s="27"/>
      <c r="F95" s="27"/>
    </row>
    <row r="96" spans="2:6">
      <c r="B96" s="27"/>
      <c r="C96" s="27"/>
      <c r="D96" s="27"/>
      <c r="E96" s="27"/>
      <c r="F96" s="27"/>
    </row>
    <row r="97" spans="2:6">
      <c r="B97" s="27"/>
      <c r="C97" s="27"/>
      <c r="D97" s="27"/>
      <c r="E97" s="27"/>
      <c r="F97" s="27"/>
    </row>
    <row r="98" spans="2:6">
      <c r="B98" s="27"/>
      <c r="C98" s="27"/>
      <c r="D98" s="27"/>
      <c r="E98" s="27"/>
      <c r="F98" s="27"/>
    </row>
    <row r="99" spans="2:6">
      <c r="B99" s="27"/>
      <c r="C99" s="27"/>
      <c r="D99" s="27"/>
      <c r="E99" s="27"/>
      <c r="F99" s="27"/>
    </row>
    <row r="100" spans="2:6">
      <c r="B100" s="27"/>
      <c r="C100" s="27"/>
      <c r="D100" s="27"/>
      <c r="E100" s="27"/>
      <c r="F100" s="27"/>
    </row>
    <row r="101" spans="2:6">
      <c r="B101" s="27"/>
      <c r="C101" s="27"/>
      <c r="D101" s="27"/>
      <c r="E101" s="27"/>
      <c r="F101" s="27"/>
    </row>
    <row r="102" spans="2:6">
      <c r="B102" s="27"/>
      <c r="C102" s="27"/>
      <c r="D102" s="27"/>
      <c r="E102" s="27"/>
      <c r="F102" s="27"/>
    </row>
    <row r="103" spans="2:6">
      <c r="B103" s="27"/>
      <c r="C103" s="27"/>
      <c r="D103" s="27"/>
      <c r="E103" s="27"/>
      <c r="F103" s="27"/>
    </row>
    <row r="104" spans="2:6">
      <c r="B104" s="27"/>
      <c r="C104" s="27"/>
      <c r="D104" s="27"/>
      <c r="E104" s="27"/>
      <c r="F104" s="27"/>
    </row>
    <row r="105" spans="2:6">
      <c r="B105" s="27"/>
      <c r="C105" s="27"/>
      <c r="D105" s="27"/>
      <c r="E105" s="27"/>
      <c r="F105" s="27"/>
    </row>
    <row r="106" spans="2:6">
      <c r="B106" s="27"/>
      <c r="C106" s="27"/>
      <c r="D106" s="27"/>
      <c r="E106" s="27"/>
      <c r="F106" s="27"/>
    </row>
    <row r="107" spans="2:6">
      <c r="B107" s="27"/>
      <c r="C107" s="27"/>
      <c r="D107" s="27"/>
      <c r="E107" s="27"/>
      <c r="F107" s="27"/>
    </row>
  </sheetData>
  <mergeCells count="2">
    <mergeCell ref="D3:F3"/>
    <mergeCell ref="C1:K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rgb="FF0070C0"/>
  </sheetPr>
  <dimension ref="A1:AY671"/>
  <sheetViews>
    <sheetView zoomScale="80" zoomScaleNormal="80" workbookViewId="0">
      <selection activeCell="E5" sqref="E5"/>
    </sheetView>
  </sheetViews>
  <sheetFormatPr baseColWidth="10" defaultColWidth="11.5546875" defaultRowHeight="14.4"/>
  <cols>
    <col min="1" max="1" width="11.5546875" style="27"/>
    <col min="2" max="2" width="15.109375" style="8" customWidth="1"/>
    <col min="3" max="3" width="11.5546875" style="3"/>
    <col min="4" max="5" width="18.33203125" style="5" customWidth="1"/>
    <col min="6" max="7" width="18.33203125" style="18" customWidth="1"/>
    <col min="8" max="11" width="18.33203125" style="15" customWidth="1"/>
    <col min="12" max="30" width="11.5546875" style="27"/>
    <col min="31" max="16384" width="11.5546875" style="28"/>
  </cols>
  <sheetData>
    <row r="1" spans="1:51">
      <c r="B1" s="3"/>
    </row>
    <row r="2" spans="1:51" ht="32.25" customHeight="1">
      <c r="B2" s="183" t="s">
        <v>104</v>
      </c>
      <c r="C2" s="184"/>
      <c r="D2" s="184"/>
      <c r="E2" s="184"/>
      <c r="F2" s="184"/>
      <c r="G2" s="185"/>
    </row>
    <row r="3" spans="1:51" s="27" customFormat="1">
      <c r="D3" s="2"/>
      <c r="E3" s="2"/>
      <c r="F3" s="2"/>
      <c r="G3" s="2"/>
    </row>
    <row r="4" spans="1:51" s="10" customFormat="1" ht="45" customHeight="1">
      <c r="A4" s="7"/>
      <c r="B4" s="29" t="s">
        <v>0</v>
      </c>
      <c r="C4" s="29" t="s">
        <v>11</v>
      </c>
      <c r="D4" s="50" t="s">
        <v>25</v>
      </c>
      <c r="E4" s="30" t="s">
        <v>26</v>
      </c>
      <c r="F4" s="135" t="s">
        <v>27</v>
      </c>
      <c r="G4" s="135" t="s">
        <v>28</v>
      </c>
      <c r="H4" s="21"/>
      <c r="I4" s="21"/>
      <c r="J4" s="21"/>
      <c r="K4" s="2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51">
      <c r="B5" s="19">
        <v>2011</v>
      </c>
      <c r="C5" s="136">
        <v>12</v>
      </c>
      <c r="D5" s="147">
        <v>13.922366355824099</v>
      </c>
      <c r="E5" s="148">
        <v>2.3135441561852783</v>
      </c>
      <c r="F5" s="141">
        <v>0.52759062519320143</v>
      </c>
      <c r="G5" s="142">
        <v>0.45216086775891695</v>
      </c>
    </row>
    <row r="6" spans="1:51" s="15" customFormat="1">
      <c r="A6" s="27"/>
      <c r="B6" s="19"/>
      <c r="C6" s="136">
        <v>13</v>
      </c>
      <c r="D6" s="147">
        <v>14.270177374613651</v>
      </c>
      <c r="E6" s="148">
        <v>2.377386570245474</v>
      </c>
      <c r="F6" s="141">
        <v>0.53493322974333801</v>
      </c>
      <c r="G6" s="142">
        <v>0.46102244399858233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</row>
    <row r="7" spans="1:51" s="15" customFormat="1">
      <c r="A7" s="27"/>
      <c r="B7" s="19"/>
      <c r="C7" s="136">
        <v>14</v>
      </c>
      <c r="D7" s="147">
        <v>14.456746236871403</v>
      </c>
      <c r="E7" s="148">
        <v>2.4138263129071591</v>
      </c>
      <c r="F7" s="141">
        <v>0.54074240583979938</v>
      </c>
      <c r="G7" s="142">
        <v>0.46897239706172583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</row>
    <row r="8" spans="1:51" s="15" customFormat="1">
      <c r="A8" s="27"/>
      <c r="B8" s="19"/>
      <c r="C8" s="136">
        <v>15</v>
      </c>
      <c r="D8" s="147">
        <v>14.388811951289934</v>
      </c>
      <c r="E8" s="148">
        <v>2.3935082094086777</v>
      </c>
      <c r="F8" s="141">
        <v>0.53710994558201042</v>
      </c>
      <c r="G8" s="142">
        <v>0.47197461637223603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15" customFormat="1">
      <c r="A9" s="27"/>
      <c r="B9" s="19"/>
      <c r="C9" s="136">
        <v>16</v>
      </c>
      <c r="D9" s="147">
        <v>14.246192106842189</v>
      </c>
      <c r="E9" s="148">
        <v>2.3579487905597376</v>
      </c>
      <c r="F9" s="141">
        <v>0.53573428359147335</v>
      </c>
      <c r="G9" s="142">
        <v>0.48038909029204868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15" customFormat="1">
      <c r="A10" s="27"/>
      <c r="B10" s="19"/>
      <c r="C10" s="136">
        <v>17</v>
      </c>
      <c r="D10" s="147">
        <v>14.126136601481392</v>
      </c>
      <c r="E10" s="148">
        <v>2.3483295019031467</v>
      </c>
      <c r="F10" s="141">
        <v>0.54796142011007054</v>
      </c>
      <c r="G10" s="142">
        <v>0.49070555897002388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15" customFormat="1">
      <c r="A11" s="27"/>
      <c r="B11" s="19"/>
      <c r="C11" s="136">
        <v>18</v>
      </c>
      <c r="D11" s="147">
        <v>14.116205451271997</v>
      </c>
      <c r="E11" s="148">
        <v>2.3467202947895003</v>
      </c>
      <c r="F11" s="141">
        <v>0.55498389399003434</v>
      </c>
      <c r="G11" s="142">
        <v>0.49454015921556577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15" customFormat="1">
      <c r="A12" s="27"/>
      <c r="B12" s="19"/>
      <c r="C12" s="136">
        <v>19</v>
      </c>
      <c r="D12" s="147">
        <v>13.998253016367549</v>
      </c>
      <c r="E12" s="148">
        <v>2.3552700744704373</v>
      </c>
      <c r="F12" s="141">
        <v>0.56271751063587405</v>
      </c>
      <c r="G12" s="142">
        <v>0.49845171591891413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</row>
    <row r="13" spans="1:51" s="15" customFormat="1">
      <c r="A13" s="27"/>
      <c r="B13" s="19"/>
      <c r="C13" s="136">
        <v>20</v>
      </c>
      <c r="D13" s="147">
        <v>13.912902454885185</v>
      </c>
      <c r="E13" s="148">
        <v>2.3449001748183416</v>
      </c>
      <c r="F13" s="141">
        <v>0.56901105996491441</v>
      </c>
      <c r="G13" s="142">
        <v>0.51042310109321898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</row>
    <row r="14" spans="1:51" s="15" customFormat="1">
      <c r="A14" s="27"/>
      <c r="B14" s="19"/>
      <c r="C14" s="136">
        <v>21</v>
      </c>
      <c r="D14" s="147">
        <v>13.93816386370357</v>
      </c>
      <c r="E14" s="148">
        <v>2.3426148838994996</v>
      </c>
      <c r="F14" s="141">
        <v>0.58331294824010516</v>
      </c>
      <c r="G14" s="142">
        <v>0.51602276557994031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</row>
    <row r="15" spans="1:51" s="15" customFormat="1">
      <c r="A15" s="27"/>
      <c r="B15" s="19"/>
      <c r="C15" s="136">
        <v>22</v>
      </c>
      <c r="D15" s="147">
        <v>13.875989593278669</v>
      </c>
      <c r="E15" s="148">
        <v>2.3144582666039764</v>
      </c>
      <c r="F15" s="141">
        <v>0.58380593362632571</v>
      </c>
      <c r="G15" s="142">
        <v>0.51369882691962876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s="15" customFormat="1">
      <c r="A16" s="27"/>
      <c r="B16" s="19"/>
      <c r="C16" s="136">
        <v>23</v>
      </c>
      <c r="D16" s="147">
        <v>13.444195119796682</v>
      </c>
      <c r="E16" s="148">
        <v>2.30934515931347</v>
      </c>
      <c r="F16" s="141">
        <v>0.57942381323798364</v>
      </c>
      <c r="G16" s="142">
        <v>0.51881660501014637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</row>
    <row r="17" spans="1:51" s="15" customFormat="1">
      <c r="A17" s="27"/>
      <c r="B17" s="19"/>
      <c r="C17" s="136">
        <v>24</v>
      </c>
      <c r="D17" s="147">
        <v>13.275349885060526</v>
      </c>
      <c r="E17" s="148">
        <v>2.2886585505492731</v>
      </c>
      <c r="F17" s="141">
        <v>0.5778306014813015</v>
      </c>
      <c r="G17" s="142">
        <v>0.51669985160025533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</row>
    <row r="18" spans="1:51" s="15" customFormat="1">
      <c r="A18" s="27"/>
      <c r="B18" s="19"/>
      <c r="C18" s="136">
        <v>25</v>
      </c>
      <c r="D18" s="147">
        <v>13.337626298900172</v>
      </c>
      <c r="E18" s="148">
        <v>2.318082232509775</v>
      </c>
      <c r="F18" s="141">
        <v>0.59203011195713162</v>
      </c>
      <c r="G18" s="142">
        <v>0.53308728007721107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</row>
    <row r="19" spans="1:51" s="15" customFormat="1">
      <c r="A19" s="27"/>
      <c r="B19" s="19"/>
      <c r="C19" s="136">
        <v>26</v>
      </c>
      <c r="D19" s="147">
        <v>13.515196390225205</v>
      </c>
      <c r="E19" s="148">
        <v>2.3479230910638598</v>
      </c>
      <c r="F19" s="141">
        <v>0.58624379142369698</v>
      </c>
      <c r="G19" s="142">
        <v>0.53744036315428856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</row>
    <row r="20" spans="1:51" s="15" customFormat="1">
      <c r="A20" s="27"/>
      <c r="B20" s="19"/>
      <c r="C20" s="136">
        <v>27</v>
      </c>
      <c r="D20" s="147">
        <v>13.777610238912823</v>
      </c>
      <c r="E20" s="148">
        <v>2.3548207071125291</v>
      </c>
      <c r="F20" s="141">
        <v>0.58708104688098106</v>
      </c>
      <c r="G20" s="142">
        <v>0.52962901364938098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s="15" customFormat="1">
      <c r="A21" s="27"/>
      <c r="B21" s="19"/>
      <c r="C21" s="136">
        <v>28</v>
      </c>
      <c r="D21" s="147">
        <v>13.617177918433008</v>
      </c>
      <c r="E21" s="148">
        <v>2.3209726559110631</v>
      </c>
      <c r="F21" s="141">
        <v>0.58021486435485548</v>
      </c>
      <c r="G21" s="142">
        <v>0.52746239725412503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s="27" customFormat="1">
      <c r="B22" s="19"/>
      <c r="C22" s="136">
        <v>29</v>
      </c>
      <c r="D22" s="147">
        <v>13.773925360781066</v>
      </c>
      <c r="E22" s="148">
        <v>2.3597003590973205</v>
      </c>
      <c r="F22" s="141">
        <v>0.57958873476001327</v>
      </c>
      <c r="G22" s="142">
        <v>0.54956379509798059</v>
      </c>
      <c r="H22" s="15"/>
      <c r="I22" s="15"/>
      <c r="J22" s="15"/>
      <c r="K22" s="15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</row>
    <row r="23" spans="1:51" s="27" customFormat="1">
      <c r="B23" s="19"/>
      <c r="C23" s="136">
        <v>30</v>
      </c>
      <c r="D23" s="147">
        <v>14.085313330169289</v>
      </c>
      <c r="E23" s="148">
        <v>2.3937001319743292</v>
      </c>
      <c r="F23" s="141">
        <v>0.58580276481436488</v>
      </c>
      <c r="G23" s="142">
        <v>0.56182140775286149</v>
      </c>
      <c r="H23" s="15"/>
      <c r="I23" s="15"/>
      <c r="J23" s="15"/>
      <c r="K23" s="15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</row>
    <row r="24" spans="1:51" s="27" customFormat="1">
      <c r="B24" s="19"/>
      <c r="C24" s="136">
        <v>31</v>
      </c>
      <c r="D24" s="147">
        <v>13.929466750470343</v>
      </c>
      <c r="E24" s="148">
        <v>2.362363001971393</v>
      </c>
      <c r="F24" s="141">
        <v>0.56705981387343185</v>
      </c>
      <c r="G24" s="142">
        <v>0.5621404468738932</v>
      </c>
      <c r="H24" s="15"/>
      <c r="I24" s="15"/>
      <c r="J24" s="15"/>
      <c r="K24" s="15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</row>
    <row r="25" spans="1:51" s="27" customFormat="1">
      <c r="B25" s="19"/>
      <c r="C25" s="136">
        <v>32</v>
      </c>
      <c r="D25" s="147">
        <v>13.852038189065425</v>
      </c>
      <c r="E25" s="148">
        <v>2.3348177721035013</v>
      </c>
      <c r="F25" s="141">
        <v>0.56917934296582595</v>
      </c>
      <c r="G25" s="142">
        <v>0.5641764910040038</v>
      </c>
      <c r="H25" s="15"/>
      <c r="I25" s="15"/>
      <c r="J25" s="15"/>
      <c r="K25" s="15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</row>
    <row r="26" spans="1:51" s="27" customFormat="1">
      <c r="B26" s="19"/>
      <c r="C26" s="136">
        <v>33</v>
      </c>
      <c r="D26" s="147">
        <v>13.522895404395484</v>
      </c>
      <c r="E26" s="148">
        <v>2.2792176252144012</v>
      </c>
      <c r="F26" s="141">
        <v>0.57154929760759643</v>
      </c>
      <c r="G26" s="142">
        <v>0.58029181780649863</v>
      </c>
      <c r="H26" s="15"/>
      <c r="I26" s="15"/>
      <c r="J26" s="15"/>
      <c r="K26" s="15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</row>
    <row r="27" spans="1:51" s="27" customFormat="1">
      <c r="B27" s="19"/>
      <c r="C27" s="136">
        <v>34</v>
      </c>
      <c r="D27" s="147">
        <v>13.516838347589799</v>
      </c>
      <c r="E27" s="148">
        <v>2.2466308019553485</v>
      </c>
      <c r="F27" s="141">
        <v>0.59081181359171575</v>
      </c>
      <c r="G27" s="142">
        <v>0.60039208636904406</v>
      </c>
      <c r="H27" s="15"/>
      <c r="I27" s="15"/>
      <c r="J27" s="15"/>
      <c r="K27" s="15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</row>
    <row r="28" spans="1:51" s="27" customFormat="1">
      <c r="B28" s="19"/>
      <c r="C28" s="136">
        <v>35</v>
      </c>
      <c r="D28" s="147">
        <v>13.527498870420887</v>
      </c>
      <c r="E28" s="148">
        <v>2.1933659869426179</v>
      </c>
      <c r="F28" s="141">
        <v>0.59670377722298129</v>
      </c>
      <c r="G28" s="142">
        <v>0.62174626861201965</v>
      </c>
      <c r="H28" s="15"/>
      <c r="I28" s="15"/>
      <c r="J28" s="15"/>
      <c r="K28" s="15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</row>
    <row r="29" spans="1:51" s="27" customFormat="1" ht="16.5" customHeight="1">
      <c r="B29" s="19"/>
      <c r="C29" s="136">
        <v>36</v>
      </c>
      <c r="D29" s="147">
        <v>13.608402304789207</v>
      </c>
      <c r="E29" s="148">
        <v>2.1304318224463032</v>
      </c>
      <c r="F29" s="141">
        <v>0.61258614245911336</v>
      </c>
      <c r="G29" s="142">
        <v>0.6243174757840606</v>
      </c>
      <c r="H29" s="15"/>
      <c r="I29" s="15"/>
      <c r="J29" s="15"/>
      <c r="K29" s="15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</row>
    <row r="30" spans="1:51" s="27" customFormat="1">
      <c r="B30" s="19"/>
      <c r="C30" s="136">
        <v>37</v>
      </c>
      <c r="D30" s="147">
        <v>13.905745385616738</v>
      </c>
      <c r="E30" s="148">
        <v>2.0677898732911792</v>
      </c>
      <c r="F30" s="141">
        <v>0.63675220756857231</v>
      </c>
      <c r="G30" s="142">
        <v>0.62782432323323134</v>
      </c>
      <c r="H30" s="15"/>
      <c r="I30" s="15"/>
      <c r="J30" s="15"/>
      <c r="K30" s="15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</row>
    <row r="31" spans="1:51" s="27" customFormat="1">
      <c r="B31" s="19"/>
      <c r="C31" s="136">
        <v>38</v>
      </c>
      <c r="D31" s="147">
        <v>14.38194410038462</v>
      </c>
      <c r="E31" s="148">
        <v>2.0635504148836379</v>
      </c>
      <c r="F31" s="141">
        <v>0.69060486753580963</v>
      </c>
      <c r="G31" s="142">
        <v>0.67152155770732924</v>
      </c>
      <c r="H31" s="15"/>
      <c r="I31" s="15"/>
      <c r="J31" s="15"/>
      <c r="K31" s="15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</row>
    <row r="32" spans="1:51" s="27" customFormat="1">
      <c r="B32" s="19"/>
      <c r="C32" s="136">
        <v>39</v>
      </c>
      <c r="D32" s="147">
        <v>14.850849705583995</v>
      </c>
      <c r="E32" s="148">
        <v>2.0949014589518793</v>
      </c>
      <c r="F32" s="141">
        <v>0.73875264147140141</v>
      </c>
      <c r="G32" s="142">
        <v>0.73054699801794132</v>
      </c>
      <c r="H32" s="15"/>
      <c r="I32" s="15"/>
      <c r="J32" s="15"/>
      <c r="K32" s="15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</row>
    <row r="33" spans="1:51" s="27" customFormat="1">
      <c r="B33" s="19"/>
      <c r="C33" s="136">
        <v>40</v>
      </c>
      <c r="D33" s="147">
        <v>15.647788224458838</v>
      </c>
      <c r="E33" s="148">
        <v>2.1182397973663667</v>
      </c>
      <c r="F33" s="141">
        <v>0.77342762834823797</v>
      </c>
      <c r="G33" s="142">
        <v>0.73765257070493084</v>
      </c>
      <c r="H33" s="15"/>
      <c r="I33" s="15"/>
      <c r="J33" s="15"/>
      <c r="K33" s="15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</row>
    <row r="34" spans="1:51" s="27" customFormat="1">
      <c r="B34" s="19"/>
      <c r="C34" s="136">
        <v>41</v>
      </c>
      <c r="D34" s="147">
        <v>15.967793378179092</v>
      </c>
      <c r="E34" s="148">
        <v>2.0954248844637142</v>
      </c>
      <c r="F34" s="141">
        <v>0.80766898740832971</v>
      </c>
      <c r="G34" s="142">
        <v>0.74781784263406959</v>
      </c>
      <c r="H34" s="15"/>
      <c r="I34" s="15"/>
      <c r="J34" s="15"/>
      <c r="K34" s="15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</row>
    <row r="35" spans="1:51" s="27" customFormat="1">
      <c r="B35" s="19"/>
      <c r="C35" s="136">
        <v>42</v>
      </c>
      <c r="D35" s="147">
        <v>16.2201727695419</v>
      </c>
      <c r="E35" s="148">
        <v>2.0624366349344188</v>
      </c>
      <c r="F35" s="141">
        <v>0.83642688024351486</v>
      </c>
      <c r="G35" s="142">
        <v>0.78197623849341713</v>
      </c>
      <c r="H35" s="15"/>
      <c r="I35" s="15"/>
      <c r="J35" s="15"/>
      <c r="K35" s="15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</row>
    <row r="36" spans="1:51" s="27" customFormat="1">
      <c r="B36" s="19"/>
      <c r="C36" s="136">
        <v>43</v>
      </c>
      <c r="D36" s="147">
        <v>16.95851137628371</v>
      </c>
      <c r="E36" s="148">
        <v>2.1267307947038625</v>
      </c>
      <c r="F36" s="141">
        <v>0.89855862339996539</v>
      </c>
      <c r="G36" s="142">
        <v>0.83171123119432078</v>
      </c>
      <c r="H36" s="15"/>
      <c r="I36" s="15"/>
      <c r="J36" s="15"/>
      <c r="K36" s="15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</row>
    <row r="37" spans="1:51" s="27" customFormat="1">
      <c r="B37" s="19"/>
      <c r="C37" s="136">
        <v>44</v>
      </c>
      <c r="D37" s="147">
        <v>17.13952477983937</v>
      </c>
      <c r="E37" s="148">
        <v>2.1035011956985015</v>
      </c>
      <c r="F37" s="141">
        <v>0.91224203407605864</v>
      </c>
      <c r="G37" s="142">
        <v>0.83592889823775773</v>
      </c>
      <c r="H37" s="15"/>
      <c r="I37" s="15"/>
      <c r="J37" s="15"/>
      <c r="K37" s="15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</row>
    <row r="38" spans="1:51" s="15" customFormat="1">
      <c r="A38" s="27"/>
      <c r="B38" s="19"/>
      <c r="C38" s="136">
        <v>45</v>
      </c>
      <c r="D38" s="147">
        <v>17.54886250505816</v>
      </c>
      <c r="E38" s="148">
        <v>2.1284618665285207</v>
      </c>
      <c r="F38" s="141">
        <v>0.93810299310127321</v>
      </c>
      <c r="G38" s="142">
        <v>0.84517522398513067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</row>
    <row r="39" spans="1:51" s="15" customFormat="1">
      <c r="A39" s="27"/>
      <c r="B39" s="19"/>
      <c r="C39" s="136">
        <v>46</v>
      </c>
      <c r="D39" s="147">
        <v>18.460377693719117</v>
      </c>
      <c r="E39" s="148">
        <v>2.25068803945137</v>
      </c>
      <c r="F39" s="141">
        <v>0.96068405580756955</v>
      </c>
      <c r="G39" s="142">
        <v>0.8733758104105438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</row>
    <row r="40" spans="1:51" s="15" customFormat="1">
      <c r="A40" s="27"/>
      <c r="B40" s="19"/>
      <c r="C40" s="136">
        <v>47</v>
      </c>
      <c r="D40" s="147">
        <v>19.110715260105213</v>
      </c>
      <c r="E40" s="148">
        <v>2.4496777881641218</v>
      </c>
      <c r="F40" s="141">
        <v>0.98779222225522245</v>
      </c>
      <c r="G40" s="142">
        <v>0.92106085446434305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</row>
    <row r="41" spans="1:51" s="15" customFormat="1">
      <c r="A41" s="27"/>
      <c r="B41" s="19"/>
      <c r="C41" s="136">
        <v>48</v>
      </c>
      <c r="D41" s="147">
        <v>19.732225639673302</v>
      </c>
      <c r="E41" s="148">
        <v>2.553737339969715</v>
      </c>
      <c r="F41" s="141">
        <v>0.99162779876005303</v>
      </c>
      <c r="G41" s="142">
        <v>0.92324649329738262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</row>
    <row r="42" spans="1:51" s="15" customFormat="1">
      <c r="A42" s="27"/>
      <c r="B42" s="19"/>
      <c r="C42" s="136">
        <v>49</v>
      </c>
      <c r="D42" s="147">
        <v>20.314814642520719</v>
      </c>
      <c r="E42" s="148">
        <v>2.6896062123288798</v>
      </c>
      <c r="F42" s="141">
        <v>1.0041262766815957</v>
      </c>
      <c r="G42" s="142">
        <v>0.91560267220774261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</row>
    <row r="43" spans="1:51" s="15" customFormat="1">
      <c r="A43" s="27"/>
      <c r="B43" s="19"/>
      <c r="C43" s="136">
        <v>50</v>
      </c>
      <c r="D43" s="147">
        <v>20.513684445808597</v>
      </c>
      <c r="E43" s="148">
        <v>2.7907096663658821</v>
      </c>
      <c r="F43" s="141">
        <v>1.0154038194089001</v>
      </c>
      <c r="G43" s="142">
        <v>0.94511195427767658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</row>
    <row r="44" spans="1:51" s="15" customFormat="1">
      <c r="A44" s="27"/>
      <c r="B44" s="19"/>
      <c r="C44" s="136">
        <v>51</v>
      </c>
      <c r="D44" s="147">
        <v>20.534087587516421</v>
      </c>
      <c r="E44" s="148">
        <v>2.8101603009569733</v>
      </c>
      <c r="F44" s="141">
        <v>1.0174679593097389</v>
      </c>
      <c r="G44" s="142">
        <v>0.9506382363194219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</row>
    <row r="45" spans="1:51" s="15" customFormat="1">
      <c r="A45" s="27"/>
      <c r="B45" s="19"/>
      <c r="C45" s="136">
        <v>52</v>
      </c>
      <c r="D45" s="147">
        <v>20.42680455710568</v>
      </c>
      <c r="E45" s="148">
        <v>2.9687195808448004</v>
      </c>
      <c r="F45" s="141">
        <v>1.0151192550741084</v>
      </c>
      <c r="G45" s="142">
        <v>1.0241249501822465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</row>
    <row r="46" spans="1:51" s="15" customFormat="1">
      <c r="A46" s="27"/>
      <c r="B46" s="19">
        <v>2012</v>
      </c>
      <c r="C46" s="136">
        <v>1</v>
      </c>
      <c r="D46" s="147">
        <v>21.384825260921488</v>
      </c>
      <c r="E46" s="148">
        <v>2.8927929402569088</v>
      </c>
      <c r="F46" s="141">
        <v>1.0209593233449588</v>
      </c>
      <c r="G46" s="142">
        <v>1.0532347640607467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</row>
    <row r="47" spans="1:51" s="15" customFormat="1">
      <c r="A47" s="27"/>
      <c r="B47" s="19"/>
      <c r="C47" s="137">
        <v>2</v>
      </c>
      <c r="D47" s="147">
        <v>21.995639137851963</v>
      </c>
      <c r="E47" s="148">
        <v>2.9421345524812264</v>
      </c>
      <c r="F47" s="141">
        <v>1.0416650465486725</v>
      </c>
      <c r="G47" s="142">
        <v>1.0371801603583968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</row>
    <row r="48" spans="1:51" s="15" customFormat="1">
      <c r="A48" s="27"/>
      <c r="B48" s="19"/>
      <c r="C48" s="137">
        <v>3</v>
      </c>
      <c r="D48" s="147">
        <v>22.252987120897419</v>
      </c>
      <c r="E48" s="148">
        <v>2.9225538685787904</v>
      </c>
      <c r="F48" s="141">
        <v>1.0448542850032367</v>
      </c>
      <c r="G48" s="142">
        <v>0.99422568142400669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</row>
    <row r="49" spans="1:51" s="15" customFormat="1">
      <c r="A49" s="27"/>
      <c r="B49" s="19"/>
      <c r="C49" s="137">
        <v>4</v>
      </c>
      <c r="D49" s="147">
        <v>22.877842169034782</v>
      </c>
      <c r="E49" s="148">
        <v>3.013083838000008</v>
      </c>
      <c r="F49" s="141">
        <v>1.0357299875779029</v>
      </c>
      <c r="G49" s="142">
        <v>0.94892807025269055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</row>
    <row r="50" spans="1:51" s="15" customFormat="1">
      <c r="A50" s="27"/>
      <c r="B50" s="19"/>
      <c r="C50" s="137">
        <v>5</v>
      </c>
      <c r="D50" s="147">
        <v>23.156557650291056</v>
      </c>
      <c r="E50" s="148">
        <v>3.0681289491025212</v>
      </c>
      <c r="F50" s="141">
        <v>0.96183495330180668</v>
      </c>
      <c r="G50" s="142">
        <v>0.90342584236891399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</row>
    <row r="51" spans="1:51" s="15" customFormat="1">
      <c r="A51" s="27"/>
      <c r="B51" s="19"/>
      <c r="C51" s="137">
        <v>6</v>
      </c>
      <c r="D51" s="147">
        <v>22.65936983918181</v>
      </c>
      <c r="E51" s="148">
        <v>3.0277365724512091</v>
      </c>
      <c r="F51" s="141">
        <v>0.92148937950265164</v>
      </c>
      <c r="G51" s="142">
        <v>0.82356937529114005</v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</row>
    <row r="52" spans="1:51" s="15" customFormat="1">
      <c r="A52" s="27"/>
      <c r="B52" s="19"/>
      <c r="C52" s="137">
        <v>7</v>
      </c>
      <c r="D52" s="147">
        <v>22.380441497787732</v>
      </c>
      <c r="E52" s="148">
        <v>2.9018044126272922</v>
      </c>
      <c r="F52" s="141">
        <v>0.90201256142114083</v>
      </c>
      <c r="G52" s="142">
        <v>0.77637741044257957</v>
      </c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</row>
    <row r="53" spans="1:51" s="15" customFormat="1">
      <c r="A53" s="27"/>
      <c r="B53" s="19"/>
      <c r="C53" s="137">
        <v>8</v>
      </c>
      <c r="D53" s="147">
        <v>21.953978117310985</v>
      </c>
      <c r="E53" s="148">
        <v>2.869660250409197</v>
      </c>
      <c r="F53" s="141">
        <v>0.89247379205023236</v>
      </c>
      <c r="G53" s="142">
        <v>0.76711116650931843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</row>
    <row r="54" spans="1:51" s="15" customFormat="1">
      <c r="A54" s="27"/>
      <c r="B54" s="19"/>
      <c r="C54" s="137">
        <v>9</v>
      </c>
      <c r="D54" s="147">
        <v>21.078879981350582</v>
      </c>
      <c r="E54" s="148">
        <v>2.7717981140243046</v>
      </c>
      <c r="F54" s="141">
        <v>0.85502050725845413</v>
      </c>
      <c r="G54" s="142">
        <v>0.75702608503078184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</row>
    <row r="55" spans="1:51" s="15" customFormat="1">
      <c r="A55" s="27"/>
      <c r="B55" s="19"/>
      <c r="C55" s="137">
        <v>10</v>
      </c>
      <c r="D55" s="147">
        <v>20.433237850112675</v>
      </c>
      <c r="E55" s="148">
        <v>2.7063517320949129</v>
      </c>
      <c r="F55" s="141">
        <v>0.82149502955093379</v>
      </c>
      <c r="G55" s="142">
        <v>0.73576018078681416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</row>
    <row r="56" spans="1:51" s="15" customFormat="1">
      <c r="A56" s="27"/>
      <c r="B56" s="19"/>
      <c r="C56" s="137">
        <v>11</v>
      </c>
      <c r="D56" s="147">
        <v>19.796405615695328</v>
      </c>
      <c r="E56" s="148">
        <v>2.6501790898773203</v>
      </c>
      <c r="F56" s="141">
        <v>0.79932242828953393</v>
      </c>
      <c r="G56" s="142">
        <v>0.7259104202140374</v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</row>
    <row r="57" spans="1:51" s="15" customFormat="1">
      <c r="A57" s="27"/>
      <c r="B57" s="19"/>
      <c r="C57" s="137">
        <v>12</v>
      </c>
      <c r="D57" s="147">
        <v>19.564346841306733</v>
      </c>
      <c r="E57" s="148">
        <v>2.5463190710063723</v>
      </c>
      <c r="F57" s="141">
        <v>0.7980482442951915</v>
      </c>
      <c r="G57" s="142">
        <v>0.70432310160014477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</row>
    <row r="58" spans="1:51" s="15" customFormat="1">
      <c r="A58" s="27"/>
      <c r="B58" s="19"/>
      <c r="C58" s="137">
        <v>13</v>
      </c>
      <c r="D58" s="147">
        <v>18.652722759957111</v>
      </c>
      <c r="E58" s="148">
        <v>2.6475401050346345</v>
      </c>
      <c r="F58" s="141">
        <v>0.77822261812093285</v>
      </c>
      <c r="G58" s="142">
        <v>0.694160314337538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</row>
    <row r="59" spans="1:51" s="15" customFormat="1">
      <c r="A59" s="27"/>
      <c r="B59" s="19"/>
      <c r="C59" s="137">
        <v>14</v>
      </c>
      <c r="D59" s="147">
        <v>17.729371577987887</v>
      </c>
      <c r="E59" s="148">
        <v>2.593758938879831</v>
      </c>
      <c r="F59" s="141">
        <v>0.74687590846145879</v>
      </c>
      <c r="G59" s="142">
        <v>0.68417807778068718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</row>
    <row r="60" spans="1:51" s="15" customFormat="1">
      <c r="A60" s="27"/>
      <c r="B60" s="19"/>
      <c r="C60" s="137">
        <v>15</v>
      </c>
      <c r="D60" s="147">
        <v>16.906066096389832</v>
      </c>
      <c r="E60" s="148">
        <v>2.5725460983305526</v>
      </c>
      <c r="F60" s="141">
        <v>0.72634513961425606</v>
      </c>
      <c r="G60" s="142">
        <v>0.69697562948839475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</row>
    <row r="61" spans="1:51" s="15" customFormat="1">
      <c r="A61" s="27"/>
      <c r="B61" s="19"/>
      <c r="C61" s="137">
        <v>16</v>
      </c>
      <c r="D61" s="147">
        <v>16.443735990638999</v>
      </c>
      <c r="E61" s="148">
        <v>2.6328324490986916</v>
      </c>
      <c r="F61" s="141">
        <v>0.72205082476021931</v>
      </c>
      <c r="G61" s="142">
        <v>0.75177384810338632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</row>
    <row r="62" spans="1:51" s="15" customFormat="1">
      <c r="A62" s="27"/>
      <c r="B62" s="19"/>
      <c r="C62" s="137">
        <v>17</v>
      </c>
      <c r="D62" s="147">
        <v>16.32179914494056</v>
      </c>
      <c r="E62" s="148">
        <v>2.6234981664331212</v>
      </c>
      <c r="F62" s="141">
        <v>0.76546804493535525</v>
      </c>
      <c r="G62" s="142">
        <v>0.77309677620728101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</row>
    <row r="63" spans="1:51" s="15" customFormat="1">
      <c r="A63" s="27"/>
      <c r="B63" s="19"/>
      <c r="C63" s="137">
        <v>18</v>
      </c>
      <c r="D63" s="147">
        <v>15.91235677950861</v>
      </c>
      <c r="E63" s="148">
        <v>2.5659997946939819</v>
      </c>
      <c r="F63" s="141">
        <v>0.76832088823146638</v>
      </c>
      <c r="G63" s="142">
        <v>0.82033134292399357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</row>
    <row r="64" spans="1:51" s="15" customFormat="1">
      <c r="A64" s="27"/>
      <c r="B64" s="19"/>
      <c r="C64" s="137">
        <v>19</v>
      </c>
      <c r="D64" s="147">
        <v>15.545058795271315</v>
      </c>
      <c r="E64" s="148">
        <v>2.5233445192613084</v>
      </c>
      <c r="F64" s="141">
        <v>0.77161564902042146</v>
      </c>
      <c r="G64" s="142">
        <v>0.82937927236022058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</row>
    <row r="65" spans="1:51" s="15" customFormat="1">
      <c r="A65" s="27"/>
      <c r="B65" s="19"/>
      <c r="C65" s="137">
        <v>20</v>
      </c>
      <c r="D65" s="147">
        <v>15.136958256616046</v>
      </c>
      <c r="E65" s="148">
        <v>2.4828146578978578</v>
      </c>
      <c r="F65" s="141">
        <v>0.76644889642155389</v>
      </c>
      <c r="G65" s="142">
        <v>0.85841412146118978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</row>
    <row r="66" spans="1:51" s="15" customFormat="1">
      <c r="A66" s="27"/>
      <c r="B66" s="19"/>
      <c r="C66" s="137">
        <v>21</v>
      </c>
      <c r="D66" s="147">
        <v>15.433817992629356</v>
      </c>
      <c r="E66" s="148">
        <v>2.5077790274629921</v>
      </c>
      <c r="F66" s="141">
        <v>0.79233161321241519</v>
      </c>
      <c r="G66" s="142">
        <v>0.87904626659912355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</row>
    <row r="67" spans="1:51" s="15" customFormat="1">
      <c r="A67" s="27"/>
      <c r="B67" s="19"/>
      <c r="C67" s="137">
        <v>22</v>
      </c>
      <c r="D67" s="147">
        <v>15.378491430132586</v>
      </c>
      <c r="E67" s="148">
        <v>2.4458052086936153</v>
      </c>
      <c r="F67" s="141">
        <v>0.79918247367668238</v>
      </c>
      <c r="G67" s="142">
        <v>0.88225542407393454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</row>
    <row r="68" spans="1:51" s="15" customFormat="1">
      <c r="A68" s="27"/>
      <c r="B68" s="19"/>
      <c r="C68" s="137">
        <v>23</v>
      </c>
      <c r="D68" s="147">
        <v>15.670201780312627</v>
      </c>
      <c r="E68" s="148">
        <v>2.4730617419920429</v>
      </c>
      <c r="F68" s="141">
        <v>0.80659658669321976</v>
      </c>
      <c r="G68" s="142">
        <v>0.87618336117474627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</row>
    <row r="69" spans="1:51" s="15" customFormat="1">
      <c r="A69" s="27"/>
      <c r="B69" s="19"/>
      <c r="C69" s="137">
        <v>24</v>
      </c>
      <c r="D69" s="147">
        <v>15.894067967502007</v>
      </c>
      <c r="E69" s="148">
        <v>2.4864429004762547</v>
      </c>
      <c r="F69" s="141">
        <v>0.81279449501549772</v>
      </c>
      <c r="G69" s="142">
        <v>0.8723788237098008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</row>
    <row r="70" spans="1:51" s="15" customFormat="1">
      <c r="A70" s="27"/>
      <c r="B70" s="19"/>
      <c r="C70" s="137">
        <v>25</v>
      </c>
      <c r="D70" s="147">
        <v>15.988717932770689</v>
      </c>
      <c r="E70" s="148">
        <v>2.4902729614526922</v>
      </c>
      <c r="F70" s="141">
        <v>0.83126103567873266</v>
      </c>
      <c r="G70" s="142">
        <v>0.85223412042528746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</row>
    <row r="71" spans="1:51" s="15" customFormat="1">
      <c r="A71" s="27"/>
      <c r="B71" s="19"/>
      <c r="C71" s="137">
        <v>26</v>
      </c>
      <c r="D71" s="147">
        <v>16.280964529973179</v>
      </c>
      <c r="E71" s="148">
        <v>2.5358513341195739</v>
      </c>
      <c r="F71" s="141">
        <v>0.83470542123355373</v>
      </c>
      <c r="G71" s="142">
        <v>0.85947240893227761</v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</row>
    <row r="72" spans="1:51" s="15" customFormat="1">
      <c r="A72" s="27"/>
      <c r="B72" s="19"/>
      <c r="C72" s="137">
        <v>27</v>
      </c>
      <c r="D72" s="147">
        <v>16.650998022403726</v>
      </c>
      <c r="E72" s="148">
        <v>2.5506396006408401</v>
      </c>
      <c r="F72" s="141">
        <v>0.82589716069189578</v>
      </c>
      <c r="G72" s="142">
        <v>0.85838628164682607</v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</row>
    <row r="73" spans="1:51" s="15" customFormat="1">
      <c r="A73" s="27"/>
      <c r="B73" s="19"/>
      <c r="C73" s="137">
        <v>28</v>
      </c>
      <c r="D73" s="147">
        <v>16.73298789227799</v>
      </c>
      <c r="E73" s="148">
        <v>2.4635140827006623</v>
      </c>
      <c r="F73" s="141">
        <v>0.82570056280317106</v>
      </c>
      <c r="G73" s="142">
        <v>0.80103908557468162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</row>
    <row r="74" spans="1:51" s="15" customFormat="1">
      <c r="A74" s="27"/>
      <c r="B74" s="19"/>
      <c r="C74" s="137">
        <v>29</v>
      </c>
      <c r="D74" s="147">
        <v>16.517946374019473</v>
      </c>
      <c r="E74" s="148">
        <v>2.4310782752003721</v>
      </c>
      <c r="F74" s="141">
        <v>0.81106792430715779</v>
      </c>
      <c r="G74" s="142">
        <v>0.7931849984199083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</row>
    <row r="75" spans="1:51" s="15" customFormat="1">
      <c r="A75" s="27"/>
      <c r="B75" s="19"/>
      <c r="C75" s="137">
        <v>30</v>
      </c>
      <c r="D75" s="147">
        <v>16.646976964043567</v>
      </c>
      <c r="E75" s="148">
        <v>2.4561942389077762</v>
      </c>
      <c r="F75" s="141">
        <v>0.80586454819776743</v>
      </c>
      <c r="G75" s="142">
        <v>0.79172794030155802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</row>
    <row r="76" spans="1:51" s="15" customFormat="1">
      <c r="A76" s="27"/>
      <c r="B76" s="19"/>
      <c r="C76" s="137">
        <v>31</v>
      </c>
      <c r="D76" s="147">
        <v>16.660249066012103</v>
      </c>
      <c r="E76" s="148">
        <v>2.4717577165474052</v>
      </c>
      <c r="F76" s="141">
        <v>0.78462178489609369</v>
      </c>
      <c r="G76" s="142">
        <v>0.78015017933133068</v>
      </c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</row>
    <row r="77" spans="1:51" s="15" customFormat="1">
      <c r="A77" s="27"/>
      <c r="B77" s="19"/>
      <c r="C77" s="137">
        <v>32</v>
      </c>
      <c r="D77" s="147">
        <v>16.605015041454017</v>
      </c>
      <c r="E77" s="148">
        <v>2.477994423773441</v>
      </c>
      <c r="F77" s="141">
        <v>0.77418916538386107</v>
      </c>
      <c r="G77" s="142">
        <v>0.75878234433554159</v>
      </c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</row>
    <row r="78" spans="1:51" s="15" customFormat="1">
      <c r="A78" s="27"/>
      <c r="B78" s="19"/>
      <c r="C78" s="137">
        <v>33</v>
      </c>
      <c r="D78" s="147">
        <v>15.71094118530274</v>
      </c>
      <c r="E78" s="148">
        <v>2.3668967636072207</v>
      </c>
      <c r="F78" s="141">
        <v>0.75209119941288416</v>
      </c>
      <c r="G78" s="142">
        <v>0.75363579370664824</v>
      </c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</row>
    <row r="79" spans="1:51" s="15" customFormat="1">
      <c r="A79" s="27"/>
      <c r="B79" s="19"/>
      <c r="C79" s="137">
        <v>34</v>
      </c>
      <c r="D79" s="147">
        <v>15.165857425607363</v>
      </c>
      <c r="E79" s="148">
        <v>2.3036555824798617</v>
      </c>
      <c r="F79" s="141">
        <v>0.74478736556609437</v>
      </c>
      <c r="G79" s="142">
        <v>0.74889476116894804</v>
      </c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</row>
    <row r="80" spans="1:51" s="15" customFormat="1">
      <c r="A80" s="27"/>
      <c r="B80" s="19"/>
      <c r="C80" s="137">
        <v>35</v>
      </c>
      <c r="D80" s="147">
        <v>14.438058250820498</v>
      </c>
      <c r="E80" s="148">
        <v>2.1969732286427552</v>
      </c>
      <c r="F80" s="141">
        <v>0.73288438174911552</v>
      </c>
      <c r="G80" s="142">
        <v>0.74974817010000083</v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</row>
    <row r="81" spans="1:51" s="15" customFormat="1">
      <c r="A81" s="27"/>
      <c r="B81" s="19"/>
      <c r="C81" s="137">
        <v>36</v>
      </c>
      <c r="D81" s="147">
        <v>13.823161616308013</v>
      </c>
      <c r="E81" s="148">
        <v>2.0861127101821877</v>
      </c>
      <c r="F81" s="141">
        <v>0.71889731814552793</v>
      </c>
      <c r="G81" s="142">
        <v>0.74142277477230401</v>
      </c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</row>
    <row r="82" spans="1:51" s="15" customFormat="1">
      <c r="A82" s="27"/>
      <c r="B82" s="19"/>
      <c r="C82" s="137">
        <v>37</v>
      </c>
      <c r="D82" s="147">
        <v>13.232825139352974</v>
      </c>
      <c r="E82" s="148">
        <v>2.0194960175247054</v>
      </c>
      <c r="F82" s="141">
        <v>0.69766277347135985</v>
      </c>
      <c r="G82" s="142">
        <v>0.76903930779152185</v>
      </c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</row>
    <row r="83" spans="1:51" s="15" customFormat="1">
      <c r="A83" s="27"/>
      <c r="B83" s="19"/>
      <c r="C83" s="137">
        <v>38</v>
      </c>
      <c r="D83" s="147">
        <v>12.693310398579555</v>
      </c>
      <c r="E83" s="148">
        <v>1.9734128671966644</v>
      </c>
      <c r="F83" s="141">
        <v>0.69312683555509891</v>
      </c>
      <c r="G83" s="142">
        <v>0.79741516227989018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</row>
    <row r="84" spans="1:51" s="15" customFormat="1">
      <c r="A84" s="27"/>
      <c r="B84" s="19"/>
      <c r="C84" s="137">
        <v>39</v>
      </c>
      <c r="D84" s="147">
        <v>12.430503336243421</v>
      </c>
      <c r="E84" s="148">
        <v>2.0109234447650408</v>
      </c>
      <c r="F84" s="141">
        <v>0.70398011377528846</v>
      </c>
      <c r="G84" s="142">
        <v>0.82554693069198248</v>
      </c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</row>
    <row r="85" spans="1:51" s="15" customFormat="1">
      <c r="A85" s="27"/>
      <c r="B85" s="19"/>
      <c r="C85" s="137">
        <v>40</v>
      </c>
      <c r="D85" s="147">
        <v>12.138765687635811</v>
      </c>
      <c r="E85" s="148">
        <v>1.9799543481956086</v>
      </c>
      <c r="F85" s="141">
        <v>0.6868619600221012</v>
      </c>
      <c r="G85" s="142">
        <v>0.85494233251280483</v>
      </c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</row>
    <row r="86" spans="1:51" s="15" customFormat="1">
      <c r="A86" s="27"/>
      <c r="B86" s="19"/>
      <c r="C86" s="137">
        <v>41</v>
      </c>
      <c r="D86" s="147">
        <v>12.002768731114276</v>
      </c>
      <c r="E86" s="148">
        <v>1.9737324289290377</v>
      </c>
      <c r="F86" s="141">
        <v>0.67747945422513178</v>
      </c>
      <c r="G86" s="142">
        <v>0.85993182950966818</v>
      </c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</row>
    <row r="87" spans="1:51" s="15" customFormat="1">
      <c r="A87" s="27"/>
      <c r="B87" s="19"/>
      <c r="C87" s="137">
        <v>42</v>
      </c>
      <c r="D87" s="147">
        <v>11.89699870050358</v>
      </c>
      <c r="E87" s="148">
        <v>1.9683389479613698</v>
      </c>
      <c r="F87" s="141">
        <v>0.67418614287976619</v>
      </c>
      <c r="G87" s="142">
        <v>0.86937956480719669</v>
      </c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</row>
    <row r="88" spans="1:51" s="15" customFormat="1">
      <c r="A88" s="27"/>
      <c r="B88" s="19"/>
      <c r="C88" s="137">
        <v>43</v>
      </c>
      <c r="D88" s="147">
        <v>11.973015093352211</v>
      </c>
      <c r="E88" s="148">
        <v>1.9669693794636065</v>
      </c>
      <c r="F88" s="141">
        <v>0.66895192828492789</v>
      </c>
      <c r="G88" s="142">
        <v>0.87841605109203358</v>
      </c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</row>
    <row r="89" spans="1:51" s="15" customFormat="1">
      <c r="A89" s="27"/>
      <c r="B89" s="19"/>
      <c r="C89" s="137">
        <v>44</v>
      </c>
      <c r="D89" s="147">
        <v>12.018303772153706</v>
      </c>
      <c r="E89" s="148">
        <v>1.9693130723908605</v>
      </c>
      <c r="F89" s="141">
        <v>0.64078875646619338</v>
      </c>
      <c r="G89" s="142">
        <v>0.89311546712496714</v>
      </c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</row>
    <row r="90" spans="1:51" s="15" customFormat="1">
      <c r="A90" s="27"/>
      <c r="B90" s="19"/>
      <c r="C90" s="137">
        <v>45</v>
      </c>
      <c r="D90" s="147">
        <v>12.604030950325187</v>
      </c>
      <c r="E90" s="148">
        <v>2.0572281977489966</v>
      </c>
      <c r="F90" s="141">
        <v>0.65214306843537473</v>
      </c>
      <c r="G90" s="142">
        <v>0.86368412992723498</v>
      </c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</row>
    <row r="91" spans="1:51" s="15" customFormat="1">
      <c r="A91" s="27"/>
      <c r="B91" s="19"/>
      <c r="C91" s="137">
        <v>46</v>
      </c>
      <c r="D91" s="147">
        <v>13.068289158428717</v>
      </c>
      <c r="E91" s="148">
        <v>2.1366625908507086</v>
      </c>
      <c r="F91" s="141">
        <v>0.65839727446103846</v>
      </c>
      <c r="G91" s="142">
        <v>0.85817300407535757</v>
      </c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</row>
    <row r="92" spans="1:51" s="15" customFormat="1">
      <c r="A92" s="27"/>
      <c r="B92" s="19"/>
      <c r="C92" s="137">
        <v>47</v>
      </c>
      <c r="D92" s="147">
        <v>13.351164274398526</v>
      </c>
      <c r="E92" s="148">
        <v>2.2053199657070199</v>
      </c>
      <c r="F92" s="141">
        <v>0.66245684488651979</v>
      </c>
      <c r="G92" s="142">
        <v>0.83929735959772023</v>
      </c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</row>
    <row r="93" spans="1:51" s="15" customFormat="1">
      <c r="A93" s="27"/>
      <c r="B93" s="19"/>
      <c r="C93" s="137">
        <v>48</v>
      </c>
      <c r="D93" s="147">
        <v>13.756227335524503</v>
      </c>
      <c r="E93" s="148">
        <v>2.2866321832953935</v>
      </c>
      <c r="F93" s="141">
        <v>0.66351292334853129</v>
      </c>
      <c r="G93" s="142">
        <v>0.80748672047415804</v>
      </c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</row>
    <row r="94" spans="1:51" s="15" customFormat="1">
      <c r="A94" s="27"/>
      <c r="B94" s="19"/>
      <c r="C94" s="137">
        <v>49</v>
      </c>
      <c r="D94" s="147">
        <v>14.081123781395869</v>
      </c>
      <c r="E94" s="148">
        <v>2.3439905321343595</v>
      </c>
      <c r="F94" s="141">
        <v>0.66302711386031288</v>
      </c>
      <c r="G94" s="142">
        <v>0.77992232281752583</v>
      </c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</row>
    <row r="95" spans="1:51" s="15" customFormat="1">
      <c r="A95" s="27"/>
      <c r="B95" s="19"/>
      <c r="C95" s="137">
        <v>50</v>
      </c>
      <c r="D95" s="147">
        <v>14.326383808192773</v>
      </c>
      <c r="E95" s="148">
        <v>2.4129806720386346</v>
      </c>
      <c r="F95" s="141">
        <v>0.66363651755878061</v>
      </c>
      <c r="G95" s="142">
        <v>0.76232746887633107</v>
      </c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</row>
    <row r="96" spans="1:51" s="15" customFormat="1">
      <c r="A96" s="27"/>
      <c r="B96" s="19"/>
      <c r="C96" s="137">
        <v>51</v>
      </c>
      <c r="D96" s="147">
        <v>14.434980725996079</v>
      </c>
      <c r="E96" s="148">
        <v>2.5103499612650215</v>
      </c>
      <c r="F96" s="141">
        <v>0.65549574975552194</v>
      </c>
      <c r="G96" s="142">
        <v>0.75686828573684062</v>
      </c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</row>
    <row r="97" spans="1:51" s="15" customFormat="1">
      <c r="A97" s="27"/>
      <c r="B97" s="19"/>
      <c r="C97" s="137">
        <v>52</v>
      </c>
      <c r="D97" s="147">
        <v>14.538123351600753</v>
      </c>
      <c r="E97" s="148">
        <v>2.5013997061554836</v>
      </c>
      <c r="F97" s="141">
        <v>0.6670194042208728</v>
      </c>
      <c r="G97" s="142">
        <v>0.72767023122030206</v>
      </c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</row>
    <row r="98" spans="1:51" s="15" customFormat="1">
      <c r="A98" s="27"/>
      <c r="B98" s="19">
        <v>2013</v>
      </c>
      <c r="C98" s="136">
        <v>1</v>
      </c>
      <c r="D98" s="147">
        <v>14.210828509470888</v>
      </c>
      <c r="E98" s="148">
        <v>2.4349368414112496</v>
      </c>
      <c r="F98" s="141">
        <v>0.65457926167627489</v>
      </c>
      <c r="G98" s="142">
        <v>0.70856753223969748</v>
      </c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</row>
    <row r="99" spans="1:51" s="15" customFormat="1">
      <c r="A99" s="27"/>
      <c r="B99" s="19"/>
      <c r="C99" s="137">
        <v>2</v>
      </c>
      <c r="D99" s="147">
        <v>14.225150832540811</v>
      </c>
      <c r="E99" s="148">
        <v>2.3870869602788156</v>
      </c>
      <c r="F99" s="141">
        <v>0.65389412659832225</v>
      </c>
      <c r="G99" s="142">
        <v>0.68683364542769798</v>
      </c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</row>
    <row r="100" spans="1:51" s="15" customFormat="1">
      <c r="A100" s="27"/>
      <c r="B100" s="19"/>
      <c r="C100" s="137">
        <v>3</v>
      </c>
      <c r="D100" s="147">
        <v>14.141472762871302</v>
      </c>
      <c r="E100" s="148">
        <v>2.3462839552619608</v>
      </c>
      <c r="F100" s="141">
        <v>0.65164512385989959</v>
      </c>
      <c r="G100" s="142">
        <v>0.65568205634858501</v>
      </c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</row>
    <row r="101" spans="1:51" s="15" customFormat="1">
      <c r="A101" s="27"/>
      <c r="B101" s="19"/>
      <c r="C101" s="137">
        <v>4</v>
      </c>
      <c r="D101" s="147">
        <v>14.496332461408057</v>
      </c>
      <c r="E101" s="148">
        <v>2.3271051911640894</v>
      </c>
      <c r="F101" s="141">
        <v>0.66391032691915852</v>
      </c>
      <c r="G101" s="142">
        <v>0.63031429281232165</v>
      </c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</row>
    <row r="102" spans="1:51" s="15" customFormat="1">
      <c r="A102" s="27"/>
      <c r="B102" s="19"/>
      <c r="C102" s="137">
        <v>5</v>
      </c>
      <c r="D102" s="147">
        <v>14.463044427253157</v>
      </c>
      <c r="E102" s="148">
        <v>2.2902560010995194</v>
      </c>
      <c r="F102" s="141">
        <v>0.59901035799428393</v>
      </c>
      <c r="G102" s="142">
        <v>0.58934753768330961</v>
      </c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</row>
    <row r="103" spans="1:51" s="15" customFormat="1">
      <c r="A103" s="27"/>
      <c r="B103" s="19"/>
      <c r="C103" s="137">
        <v>6</v>
      </c>
      <c r="D103" s="147">
        <v>14.457320628186983</v>
      </c>
      <c r="E103" s="148">
        <v>2.2917016298477884</v>
      </c>
      <c r="F103" s="141">
        <v>0.57606965518797459</v>
      </c>
      <c r="G103" s="142">
        <v>0.5763439955476235</v>
      </c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</row>
    <row r="104" spans="1:51" s="15" customFormat="1">
      <c r="A104" s="27"/>
      <c r="B104" s="19"/>
      <c r="C104" s="137">
        <v>7</v>
      </c>
      <c r="D104" s="147">
        <v>14.402623864167312</v>
      </c>
      <c r="E104" s="148">
        <v>2.2838151607855997</v>
      </c>
      <c r="F104" s="141">
        <v>0.56200777870547558</v>
      </c>
      <c r="G104" s="142">
        <v>0.5670053743787461</v>
      </c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</row>
    <row r="105" spans="1:51" s="15" customFormat="1">
      <c r="A105" s="27"/>
      <c r="B105" s="19"/>
      <c r="C105" s="137">
        <v>8</v>
      </c>
      <c r="D105" s="147">
        <v>14.123893623042353</v>
      </c>
      <c r="E105" s="148">
        <v>2.2460254565913056</v>
      </c>
      <c r="F105" s="141">
        <v>0.55216630567050284</v>
      </c>
      <c r="G105" s="142">
        <v>0.56360793561318923</v>
      </c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</row>
    <row r="106" spans="1:51" s="15" customFormat="1">
      <c r="A106" s="27"/>
      <c r="B106" s="19"/>
      <c r="C106" s="137">
        <v>9</v>
      </c>
      <c r="D106" s="147">
        <v>13.921784765233594</v>
      </c>
      <c r="E106" s="148">
        <v>2.2029066041775471</v>
      </c>
      <c r="F106" s="141">
        <v>0.54284472180728505</v>
      </c>
      <c r="G106" s="142">
        <v>0.55645359640946279</v>
      </c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</row>
    <row r="107" spans="1:51" s="15" customFormat="1">
      <c r="A107" s="27"/>
      <c r="B107" s="19"/>
      <c r="C107" s="137">
        <v>10</v>
      </c>
      <c r="D107" s="147">
        <v>13.788579353464904</v>
      </c>
      <c r="E107" s="148">
        <v>2.1103432351160909</v>
      </c>
      <c r="F107" s="141">
        <v>0.5340904536790223</v>
      </c>
      <c r="G107" s="142">
        <v>0.53207431229690327</v>
      </c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</row>
    <row r="108" spans="1:51" s="15" customFormat="1">
      <c r="A108" s="27"/>
      <c r="B108" s="19"/>
      <c r="C108" s="137">
        <v>11</v>
      </c>
      <c r="D108" s="147">
        <v>13.591691173112002</v>
      </c>
      <c r="E108" s="148">
        <v>1.9443461309401684</v>
      </c>
      <c r="F108" s="141">
        <v>0.53143131864565463</v>
      </c>
      <c r="G108" s="142">
        <v>0.50342409599535665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</row>
    <row r="109" spans="1:51" s="15" customFormat="1">
      <c r="A109" s="27"/>
      <c r="B109" s="19"/>
      <c r="C109" s="137">
        <v>12</v>
      </c>
      <c r="D109" s="147">
        <v>13.42792611996869</v>
      </c>
      <c r="E109" s="148">
        <v>1.9420975130625167</v>
      </c>
      <c r="F109" s="141">
        <v>0.52424707239919377</v>
      </c>
      <c r="G109" s="142">
        <v>0.51266849041742779</v>
      </c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</row>
    <row r="110" spans="1:51" s="15" customFormat="1">
      <c r="A110" s="27"/>
      <c r="B110" s="19"/>
      <c r="C110" s="137">
        <v>13</v>
      </c>
      <c r="D110" s="147">
        <v>13.870768283446585</v>
      </c>
      <c r="E110" s="148">
        <v>1.9859261551947021</v>
      </c>
      <c r="F110" s="141">
        <v>0.53823462538963152</v>
      </c>
      <c r="G110" s="142">
        <v>0.51162202518933908</v>
      </c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</row>
    <row r="111" spans="1:51" s="15" customFormat="1">
      <c r="A111" s="27"/>
      <c r="B111" s="19"/>
      <c r="C111" s="137">
        <v>14</v>
      </c>
      <c r="D111" s="147">
        <v>13.873646059358833</v>
      </c>
      <c r="E111" s="148">
        <v>2.0151417323563567</v>
      </c>
      <c r="F111" s="141">
        <v>0.53664971739628498</v>
      </c>
      <c r="G111" s="142">
        <v>0.51386308997497321</v>
      </c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</row>
    <row r="112" spans="1:51" s="15" customFormat="1">
      <c r="A112" s="27"/>
      <c r="B112" s="19"/>
      <c r="C112" s="137">
        <v>15</v>
      </c>
      <c r="D112" s="147">
        <v>13.923669320523109</v>
      </c>
      <c r="E112" s="148">
        <v>2.0408668507407879</v>
      </c>
      <c r="F112" s="141">
        <v>0.54184534719152844</v>
      </c>
      <c r="G112" s="142">
        <v>0.52354762389734155</v>
      </c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</row>
    <row r="113" spans="1:51" s="15" customFormat="1">
      <c r="A113" s="27"/>
      <c r="B113" s="19"/>
      <c r="C113" s="137">
        <v>16</v>
      </c>
      <c r="D113" s="147">
        <v>13.786157441753854</v>
      </c>
      <c r="E113" s="148">
        <v>2.0684706425950776</v>
      </c>
      <c r="F113" s="141">
        <v>0.54709986582783565</v>
      </c>
      <c r="G113" s="142">
        <v>0.52702574258141377</v>
      </c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</row>
    <row r="114" spans="1:51" s="15" customFormat="1">
      <c r="A114" s="27"/>
      <c r="B114" s="19"/>
      <c r="C114" s="137">
        <v>17</v>
      </c>
      <c r="D114" s="147">
        <v>13.710855391920958</v>
      </c>
      <c r="E114" s="148">
        <v>2.0718109897299182</v>
      </c>
      <c r="F114" s="141">
        <v>0.59027535340947646</v>
      </c>
      <c r="G114" s="142">
        <v>0.5395377034383968</v>
      </c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</row>
    <row r="115" spans="1:51" s="15" customFormat="1">
      <c r="A115" s="27"/>
      <c r="B115" s="19"/>
      <c r="C115" s="137">
        <v>18</v>
      </c>
      <c r="D115" s="147">
        <v>13.509299174945875</v>
      </c>
      <c r="E115" s="148">
        <v>2.0047157185834323</v>
      </c>
      <c r="F115" s="141">
        <v>0.59389482662237991</v>
      </c>
      <c r="G115" s="142">
        <v>0.52302489323644719</v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</row>
    <row r="116" spans="1:51" s="15" customFormat="1">
      <c r="A116" s="27"/>
      <c r="B116" s="19"/>
      <c r="C116" s="137">
        <v>19</v>
      </c>
      <c r="D116" s="147">
        <v>13.08190843539548</v>
      </c>
      <c r="E116" s="148">
        <v>1.9260937497064121</v>
      </c>
      <c r="F116" s="141">
        <v>0.59893160174714111</v>
      </c>
      <c r="G116" s="142">
        <v>0.51709617071735303</v>
      </c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</row>
    <row r="117" spans="1:51" s="15" customFormat="1">
      <c r="A117" s="27"/>
      <c r="B117" s="19"/>
      <c r="C117" s="137">
        <v>20</v>
      </c>
      <c r="D117" s="147">
        <v>13.025618424364886</v>
      </c>
      <c r="E117" s="148">
        <v>1.9054089689360267</v>
      </c>
      <c r="F117" s="141">
        <v>0.60182860718749587</v>
      </c>
      <c r="G117" s="142">
        <v>0.51867587474414134</v>
      </c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</row>
    <row r="118" spans="1:51" s="15" customFormat="1">
      <c r="A118" s="27"/>
      <c r="B118" s="19"/>
      <c r="C118" s="137">
        <v>21</v>
      </c>
      <c r="D118" s="147">
        <v>12.858826518734089</v>
      </c>
      <c r="E118" s="148">
        <v>1.8771526252353756</v>
      </c>
      <c r="F118" s="141">
        <v>0.61023660878574348</v>
      </c>
      <c r="G118" s="142">
        <v>0.51743538702976499</v>
      </c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</row>
    <row r="119" spans="1:51" s="15" customFormat="1">
      <c r="A119" s="27"/>
      <c r="B119" s="19"/>
      <c r="C119" s="137">
        <v>22</v>
      </c>
      <c r="D119" s="147">
        <v>12.905518589313509</v>
      </c>
      <c r="E119" s="148">
        <v>1.9044397753675371</v>
      </c>
      <c r="F119" s="141">
        <v>0.61323534519262024</v>
      </c>
      <c r="G119" s="142">
        <v>0.5258582706611229</v>
      </c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</row>
    <row r="120" spans="1:51" s="15" customFormat="1">
      <c r="A120" s="27"/>
      <c r="B120" s="19"/>
      <c r="C120" s="137">
        <v>23</v>
      </c>
      <c r="D120" s="147">
        <v>12.996483752778053</v>
      </c>
      <c r="E120" s="148">
        <v>1.9480877670988928</v>
      </c>
      <c r="F120" s="141">
        <v>0.61514899660265498</v>
      </c>
      <c r="G120" s="142">
        <v>0.53057625933369101</v>
      </c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</row>
    <row r="121" spans="1:51" s="15" customFormat="1">
      <c r="A121" s="27"/>
      <c r="B121" s="19"/>
      <c r="C121" s="137">
        <v>24</v>
      </c>
      <c r="D121" s="147">
        <v>13.131969692372707</v>
      </c>
      <c r="E121" s="148">
        <v>1.986744457157116</v>
      </c>
      <c r="F121" s="141">
        <v>0.62416998572652305</v>
      </c>
      <c r="G121" s="142">
        <v>0.53419491628345339</v>
      </c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</row>
    <row r="122" spans="1:51" s="15" customFormat="1">
      <c r="A122" s="27"/>
      <c r="B122" s="19"/>
      <c r="C122" s="137">
        <v>25</v>
      </c>
      <c r="D122" s="147">
        <v>13.129730954857891</v>
      </c>
      <c r="E122" s="148">
        <v>2.0042519111863819</v>
      </c>
      <c r="F122" s="141">
        <v>0.62816749425763185</v>
      </c>
      <c r="G122" s="142">
        <v>0.53198343438512541</v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</row>
    <row r="123" spans="1:51" s="15" customFormat="1">
      <c r="A123" s="27"/>
      <c r="B123" s="19"/>
      <c r="C123" s="137">
        <v>26</v>
      </c>
      <c r="D123" s="147">
        <v>13.304282018583134</v>
      </c>
      <c r="E123" s="148">
        <v>2.0368284348928398</v>
      </c>
      <c r="F123" s="141">
        <v>0.63636208077438938</v>
      </c>
      <c r="G123" s="142">
        <v>0.5320606973414721</v>
      </c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</row>
    <row r="124" spans="1:51" s="15" customFormat="1">
      <c r="A124" s="27"/>
      <c r="B124" s="19"/>
      <c r="C124" s="137">
        <v>27</v>
      </c>
      <c r="D124" s="147">
        <v>13.332925870801347</v>
      </c>
      <c r="E124" s="148">
        <v>2.0236804017981749</v>
      </c>
      <c r="F124" s="141">
        <v>0.6260412354703484</v>
      </c>
      <c r="G124" s="142">
        <v>0.52952813280672439</v>
      </c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</row>
    <row r="125" spans="1:51" s="15" customFormat="1">
      <c r="A125" s="27"/>
      <c r="B125" s="19"/>
      <c r="C125" s="137">
        <v>28</v>
      </c>
      <c r="D125" s="147">
        <v>13.223501900442532</v>
      </c>
      <c r="E125" s="148">
        <v>2.0087104601320585</v>
      </c>
      <c r="F125" s="141">
        <v>0.61987066174539107</v>
      </c>
      <c r="G125" s="142">
        <v>0.52633430022855987</v>
      </c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</row>
    <row r="126" spans="1:51" s="15" customFormat="1">
      <c r="A126" s="27"/>
      <c r="B126" s="19"/>
      <c r="C126" s="137">
        <v>29</v>
      </c>
      <c r="D126" s="147">
        <v>13.128025410388544</v>
      </c>
      <c r="E126" s="148">
        <v>2.0225555893006333</v>
      </c>
      <c r="F126" s="141">
        <v>0.6153326954011018</v>
      </c>
      <c r="G126" s="142">
        <v>0.54438805496442366</v>
      </c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</row>
    <row r="127" spans="1:51" s="15" customFormat="1">
      <c r="A127" s="27"/>
      <c r="B127" s="19"/>
      <c r="C127" s="137">
        <v>30</v>
      </c>
      <c r="D127" s="147">
        <v>13.171031533995979</v>
      </c>
      <c r="E127" s="148">
        <v>2.0485431784818631</v>
      </c>
      <c r="F127" s="141">
        <v>0.61656028836638421</v>
      </c>
      <c r="G127" s="142">
        <v>0.55511830792411021</v>
      </c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</row>
    <row r="128" spans="1:51" s="15" customFormat="1">
      <c r="A128" s="27"/>
      <c r="B128" s="19"/>
      <c r="C128" s="137">
        <v>31</v>
      </c>
      <c r="D128" s="147">
        <v>13.4621513299124</v>
      </c>
      <c r="E128" s="148">
        <v>2.1012589140541817</v>
      </c>
      <c r="F128" s="141">
        <v>0.60497874789191741</v>
      </c>
      <c r="G128" s="142">
        <v>0.55531404860823852</v>
      </c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</row>
    <row r="129" spans="1:51" s="15" customFormat="1">
      <c r="A129" s="27"/>
      <c r="B129" s="19"/>
      <c r="C129" s="137">
        <v>32</v>
      </c>
      <c r="D129" s="147">
        <v>13.229497050842296</v>
      </c>
      <c r="E129" s="148">
        <v>2.0926788460954029</v>
      </c>
      <c r="F129" s="141">
        <v>0.59056834713265105</v>
      </c>
      <c r="G129" s="142">
        <v>0.53861257353964553</v>
      </c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</row>
    <row r="130" spans="1:51" s="15" customFormat="1">
      <c r="A130" s="27"/>
      <c r="B130" s="19"/>
      <c r="C130" s="137">
        <v>33</v>
      </c>
      <c r="D130" s="147">
        <v>12.84066621840846</v>
      </c>
      <c r="E130" s="148">
        <v>2.0377339119115958</v>
      </c>
      <c r="F130" s="141">
        <v>0.58217004648975146</v>
      </c>
      <c r="G130" s="142">
        <v>0.53922995015101383</v>
      </c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</row>
    <row r="131" spans="1:51" s="15" customFormat="1">
      <c r="A131" s="27"/>
      <c r="B131" s="19"/>
      <c r="C131" s="137">
        <v>34</v>
      </c>
      <c r="D131" s="147">
        <v>12.271656182069089</v>
      </c>
      <c r="E131" s="148">
        <v>1.9642304633442795</v>
      </c>
      <c r="F131" s="141">
        <v>0.5759922597988133</v>
      </c>
      <c r="G131" s="142">
        <v>0.54285261212516955</v>
      </c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</row>
    <row r="132" spans="1:51" s="15" customFormat="1">
      <c r="A132" s="27"/>
      <c r="B132" s="19"/>
      <c r="C132" s="137">
        <v>35</v>
      </c>
      <c r="D132" s="147">
        <v>11.86964537762435</v>
      </c>
      <c r="E132" s="148">
        <v>1.8621515732659073</v>
      </c>
      <c r="F132" s="141">
        <v>0.57111474930086492</v>
      </c>
      <c r="G132" s="142">
        <v>0.5392300828211386</v>
      </c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</row>
    <row r="133" spans="1:51" s="15" customFormat="1">
      <c r="A133" s="27"/>
      <c r="B133" s="19"/>
      <c r="C133" s="137">
        <v>36</v>
      </c>
      <c r="D133" s="147">
        <v>11.625763725725431</v>
      </c>
      <c r="E133" s="148">
        <v>1.7784747327381982</v>
      </c>
      <c r="F133" s="141">
        <v>0.56902408464730136</v>
      </c>
      <c r="G133" s="142">
        <v>0.53556015179112892</v>
      </c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</row>
    <row r="134" spans="1:51" s="15" customFormat="1">
      <c r="A134" s="27"/>
      <c r="B134" s="19"/>
      <c r="C134" s="137">
        <v>37</v>
      </c>
      <c r="D134" s="147">
        <v>11.438867522803529</v>
      </c>
      <c r="E134" s="148">
        <v>1.7397202632228144</v>
      </c>
      <c r="F134" s="141">
        <v>0.57179231596643632</v>
      </c>
      <c r="G134" s="142">
        <v>0.55338805644220512</v>
      </c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</row>
    <row r="135" spans="1:51" s="15" customFormat="1">
      <c r="A135" s="27"/>
      <c r="B135" s="19"/>
      <c r="C135" s="137">
        <v>38</v>
      </c>
      <c r="D135" s="147">
        <v>11.287890427830039</v>
      </c>
      <c r="E135" s="148">
        <v>1.7379437593797709</v>
      </c>
      <c r="F135" s="141">
        <v>0.57286452125629372</v>
      </c>
      <c r="G135" s="142">
        <v>0.57541024936400442</v>
      </c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</row>
    <row r="136" spans="1:51" s="15" customFormat="1">
      <c r="A136" s="27"/>
      <c r="B136" s="19"/>
      <c r="C136" s="137">
        <v>39</v>
      </c>
      <c r="D136" s="147">
        <v>11.208724634687369</v>
      </c>
      <c r="E136" s="148">
        <v>1.7796230124257184</v>
      </c>
      <c r="F136" s="141">
        <v>0.58680613621469802</v>
      </c>
      <c r="G136" s="142">
        <v>0.59840624884290738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</row>
    <row r="137" spans="1:51" s="15" customFormat="1">
      <c r="A137" s="27"/>
      <c r="B137" s="19"/>
      <c r="C137" s="137">
        <v>40</v>
      </c>
      <c r="D137" s="147">
        <v>11.351011067905793</v>
      </c>
      <c r="E137" s="148">
        <v>1.7783048020077488</v>
      </c>
      <c r="F137" s="141">
        <v>0.59104749188061489</v>
      </c>
      <c r="G137" s="142">
        <v>0.59513433051324793</v>
      </c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</row>
    <row r="138" spans="1:51" s="15" customFormat="1">
      <c r="A138" s="27"/>
      <c r="B138" s="19"/>
      <c r="C138" s="137">
        <v>41</v>
      </c>
      <c r="D138" s="147">
        <v>11.384891389574834</v>
      </c>
      <c r="E138" s="148">
        <v>1.7832565020638091</v>
      </c>
      <c r="F138" s="141">
        <v>0.59650459788631949</v>
      </c>
      <c r="G138" s="142">
        <v>0.58586895693778029</v>
      </c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</row>
    <row r="139" spans="1:51" s="15" customFormat="1">
      <c r="A139" s="27"/>
      <c r="B139" s="19"/>
      <c r="C139" s="137">
        <v>42</v>
      </c>
      <c r="D139" s="147">
        <v>11.324563886822748</v>
      </c>
      <c r="E139" s="148">
        <v>1.8151726809152784</v>
      </c>
      <c r="F139" s="141">
        <v>0.59808554430280225</v>
      </c>
      <c r="G139" s="142">
        <v>0.58762569208521997</v>
      </c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</row>
    <row r="140" spans="1:51" s="15" customFormat="1">
      <c r="A140" s="27"/>
      <c r="B140" s="19"/>
      <c r="C140" s="137">
        <v>43</v>
      </c>
      <c r="D140" s="147">
        <v>11.444919936154811</v>
      </c>
      <c r="E140" s="148">
        <v>1.8366282067504112</v>
      </c>
      <c r="F140" s="141">
        <v>0.61093981516977158</v>
      </c>
      <c r="G140" s="142">
        <v>0.58447062059228705</v>
      </c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</row>
    <row r="141" spans="1:51" s="15" customFormat="1">
      <c r="A141" s="27"/>
      <c r="B141" s="19"/>
      <c r="C141" s="137">
        <v>44</v>
      </c>
      <c r="D141" s="147">
        <v>11.602480132122864</v>
      </c>
      <c r="E141" s="148">
        <v>1.8373896159035963</v>
      </c>
      <c r="F141" s="141">
        <v>0.62534893259714763</v>
      </c>
      <c r="G141" s="142">
        <v>0.59873372984928441</v>
      </c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</row>
    <row r="142" spans="1:51" s="15" customFormat="1">
      <c r="A142" s="27"/>
      <c r="B142" s="19"/>
      <c r="C142" s="137">
        <v>45</v>
      </c>
      <c r="D142" s="147">
        <v>12.079262518111296</v>
      </c>
      <c r="E142" s="148">
        <v>1.9163479267908192</v>
      </c>
      <c r="F142" s="141">
        <v>0.63221105343322781</v>
      </c>
      <c r="G142" s="142">
        <v>0.60102402175030056</v>
      </c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</row>
    <row r="143" spans="1:51" s="15" customFormat="1">
      <c r="A143" s="27"/>
      <c r="B143" s="19"/>
      <c r="C143" s="137">
        <v>46</v>
      </c>
      <c r="D143" s="147">
        <v>12.432569480756737</v>
      </c>
      <c r="E143" s="148">
        <v>1.9740993744254149</v>
      </c>
      <c r="F143" s="141">
        <v>0.64122981496190945</v>
      </c>
      <c r="G143" s="142">
        <v>0.6050306549127803</v>
      </c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</row>
    <row r="144" spans="1:51" s="15" customFormat="1">
      <c r="A144" s="27"/>
      <c r="B144" s="19"/>
      <c r="C144" s="137">
        <v>47</v>
      </c>
      <c r="D144" s="147">
        <v>12.826411938331816</v>
      </c>
      <c r="E144" s="148">
        <v>2.0649431935970042</v>
      </c>
      <c r="F144" s="141">
        <v>0.6465760241521793</v>
      </c>
      <c r="G144" s="142">
        <v>0.60842566515528484</v>
      </c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</row>
    <row r="145" spans="1:51" s="15" customFormat="1">
      <c r="A145" s="27"/>
      <c r="B145" s="19"/>
      <c r="C145" s="137">
        <v>48</v>
      </c>
      <c r="D145" s="147">
        <v>13.173764957876134</v>
      </c>
      <c r="E145" s="148">
        <v>2.1731333056996096</v>
      </c>
      <c r="F145" s="141">
        <v>0.64336964079114523</v>
      </c>
      <c r="G145" s="142">
        <v>0.60175785635965739</v>
      </c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</row>
    <row r="146" spans="1:51" s="15" customFormat="1">
      <c r="A146" s="27"/>
      <c r="B146" s="19"/>
      <c r="C146" s="137">
        <v>49</v>
      </c>
      <c r="D146" s="147">
        <v>13.642137743501396</v>
      </c>
      <c r="E146" s="148">
        <v>2.281053079720917</v>
      </c>
      <c r="F146" s="141">
        <v>0.63986211872826004</v>
      </c>
      <c r="G146" s="142">
        <v>0.60092674226772247</v>
      </c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</row>
    <row r="147" spans="1:51" s="15" customFormat="1">
      <c r="A147" s="27"/>
      <c r="B147" s="19"/>
      <c r="C147" s="137">
        <v>50</v>
      </c>
      <c r="D147" s="147">
        <v>13.918998500475908</v>
      </c>
      <c r="E147" s="148">
        <v>2.3755227844301872</v>
      </c>
      <c r="F147" s="141">
        <v>0.64975878153589295</v>
      </c>
      <c r="G147" s="142">
        <v>0.60928638407188251</v>
      </c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</row>
    <row r="148" spans="1:51" s="15" customFormat="1">
      <c r="A148" s="27"/>
      <c r="B148" s="19"/>
      <c r="C148" s="137">
        <v>51</v>
      </c>
      <c r="D148" s="147">
        <v>14.34978076105941</v>
      </c>
      <c r="E148" s="148">
        <v>2.4526152334358562</v>
      </c>
      <c r="F148" s="141">
        <v>0.66133110036054066</v>
      </c>
      <c r="G148" s="142">
        <v>0.62173827578088992</v>
      </c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</row>
    <row r="149" spans="1:51" s="15" customFormat="1">
      <c r="A149" s="27"/>
      <c r="B149" s="19"/>
      <c r="C149" s="137">
        <v>52</v>
      </c>
      <c r="D149" s="147">
        <v>14.153518990120434</v>
      </c>
      <c r="E149" s="148">
        <v>2.4440111873969763</v>
      </c>
      <c r="F149" s="141">
        <v>0.66891622132843886</v>
      </c>
      <c r="G149" s="142">
        <v>0.63657355181193498</v>
      </c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</row>
    <row r="150" spans="1:51" s="15" customFormat="1">
      <c r="A150" s="27"/>
      <c r="B150" s="19">
        <v>2014</v>
      </c>
      <c r="C150" s="136">
        <v>1</v>
      </c>
      <c r="D150" s="147">
        <v>13.475500659558133</v>
      </c>
      <c r="E150" s="148">
        <v>2.3384089792947846</v>
      </c>
      <c r="F150" s="141">
        <v>0.65151584451304378</v>
      </c>
      <c r="G150" s="142">
        <v>0.62648978538810085</v>
      </c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</row>
    <row r="151" spans="1:51" s="15" customFormat="1">
      <c r="A151" s="27"/>
      <c r="B151" s="19"/>
      <c r="C151" s="137">
        <v>2</v>
      </c>
      <c r="D151" s="147">
        <v>13.754076915852682</v>
      </c>
      <c r="E151" s="148">
        <v>2.2527793544649466</v>
      </c>
      <c r="F151" s="141">
        <v>0.66688850380374232</v>
      </c>
      <c r="G151" s="142">
        <v>0.61515400539660914</v>
      </c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</row>
    <row r="152" spans="1:51" s="15" customFormat="1">
      <c r="A152" s="27"/>
      <c r="B152" s="19"/>
      <c r="C152" s="137">
        <v>3</v>
      </c>
      <c r="D152" s="147">
        <v>14.037243100933175</v>
      </c>
      <c r="E152" s="148">
        <v>2.2166153545187859</v>
      </c>
      <c r="F152" s="141">
        <v>0.67604036916843835</v>
      </c>
      <c r="G152" s="142">
        <v>0.59493402677688356</v>
      </c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</row>
    <row r="153" spans="1:51" s="15" customFormat="1">
      <c r="A153" s="27"/>
      <c r="B153" s="19"/>
      <c r="C153" s="137">
        <v>4</v>
      </c>
      <c r="D153" s="147">
        <v>14.191711416884424</v>
      </c>
      <c r="E153" s="148">
        <v>2.2344304494722662</v>
      </c>
      <c r="F153" s="141">
        <v>0.67093241961498307</v>
      </c>
      <c r="G153" s="142">
        <v>0.58194315501908656</v>
      </c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</row>
    <row r="154" spans="1:51" s="15" customFormat="1">
      <c r="A154" s="27"/>
      <c r="B154" s="19"/>
      <c r="C154" s="137">
        <v>5</v>
      </c>
      <c r="D154" s="147">
        <v>14.290111842363045</v>
      </c>
      <c r="E154" s="148">
        <v>2.2406588384327999</v>
      </c>
      <c r="F154" s="141">
        <v>0.65348844256707028</v>
      </c>
      <c r="G154" s="142">
        <v>0.55505052145659872</v>
      </c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</row>
    <row r="155" spans="1:51" s="15" customFormat="1">
      <c r="A155" s="27"/>
      <c r="B155" s="19"/>
      <c r="C155" s="137">
        <v>6</v>
      </c>
      <c r="D155" s="147">
        <v>14.521988360699444</v>
      </c>
      <c r="E155" s="148">
        <v>2.2502565245483215</v>
      </c>
      <c r="F155" s="141">
        <v>0.64919193471198822</v>
      </c>
      <c r="G155" s="142">
        <v>0.52842300003943266</v>
      </c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</row>
    <row r="156" spans="1:51" s="15" customFormat="1">
      <c r="A156" s="27"/>
      <c r="B156" s="19"/>
      <c r="C156" s="137">
        <v>7</v>
      </c>
      <c r="D156" s="147">
        <v>14.490180858333289</v>
      </c>
      <c r="E156" s="148">
        <v>2.2114458925815113</v>
      </c>
      <c r="F156" s="141">
        <v>0.63871949408279693</v>
      </c>
      <c r="G156" s="142">
        <v>0.50496043713152416</v>
      </c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</row>
    <row r="157" spans="1:51" s="15" customFormat="1">
      <c r="A157" s="27"/>
      <c r="B157" s="19"/>
      <c r="C157" s="137">
        <v>8</v>
      </c>
      <c r="D157" s="147">
        <v>14.367186303824477</v>
      </c>
      <c r="E157" s="148">
        <v>2.1572153571556494</v>
      </c>
      <c r="F157" s="141">
        <v>0.63128701840353607</v>
      </c>
      <c r="G157" s="142">
        <v>0.49721770808663862</v>
      </c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</row>
    <row r="158" spans="1:51" s="15" customFormat="1">
      <c r="A158" s="27"/>
      <c r="B158" s="19"/>
      <c r="C158" s="137">
        <v>9</v>
      </c>
      <c r="D158" s="147">
        <v>14.034757951538667</v>
      </c>
      <c r="E158" s="148">
        <v>2.1009017810336736</v>
      </c>
      <c r="F158" s="141">
        <v>0.61090394049720276</v>
      </c>
      <c r="G158" s="142">
        <v>0.45845149582176226</v>
      </c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</row>
    <row r="159" spans="1:51" s="15" customFormat="1">
      <c r="A159" s="27"/>
      <c r="B159" s="19"/>
      <c r="C159" s="137">
        <v>10</v>
      </c>
      <c r="D159" s="147">
        <v>13.803781207514303</v>
      </c>
      <c r="E159" s="148">
        <v>1.9698290797135209</v>
      </c>
      <c r="F159" s="141">
        <v>0.59108384836127492</v>
      </c>
      <c r="G159" s="142">
        <v>0.42381261617725668</v>
      </c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</row>
    <row r="160" spans="1:51" s="15" customFormat="1">
      <c r="A160" s="27"/>
      <c r="B160" s="19"/>
      <c r="C160" s="137">
        <v>11</v>
      </c>
      <c r="D160" s="147">
        <v>13.365319161290985</v>
      </c>
      <c r="E160" s="148">
        <v>1.8497245405129048</v>
      </c>
      <c r="F160" s="141">
        <v>0.57572460973345396</v>
      </c>
      <c r="G160" s="142">
        <v>0.39065686247402576</v>
      </c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</row>
    <row r="161" spans="1:51" s="15" customFormat="1">
      <c r="A161" s="27"/>
      <c r="B161" s="19"/>
      <c r="C161" s="137">
        <v>12</v>
      </c>
      <c r="D161" s="147">
        <v>13.454890197667414</v>
      </c>
      <c r="E161" s="148">
        <v>1.8552936266057625</v>
      </c>
      <c r="F161" s="141">
        <v>0.57079549916491934</v>
      </c>
      <c r="G161" s="142">
        <v>0.38283116336640005</v>
      </c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</row>
    <row r="162" spans="1:51" s="15" customFormat="1">
      <c r="A162" s="27"/>
      <c r="B162" s="19"/>
      <c r="C162" s="137">
        <v>13</v>
      </c>
      <c r="D162" s="147">
        <v>14.139137140397384</v>
      </c>
      <c r="E162" s="148">
        <v>1.9485413729259136</v>
      </c>
      <c r="F162" s="141">
        <v>0.58367298429107739</v>
      </c>
      <c r="G162" s="142">
        <v>0.38431984936703634</v>
      </c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</row>
    <row r="163" spans="1:51" s="15" customFormat="1">
      <c r="A163" s="27"/>
      <c r="B163" s="19"/>
      <c r="C163" s="137">
        <v>14</v>
      </c>
      <c r="D163" s="147">
        <v>14.063969279371504</v>
      </c>
      <c r="E163" s="148">
        <v>2.0043370793562283</v>
      </c>
      <c r="F163" s="141">
        <v>0.56675838724689687</v>
      </c>
      <c r="G163" s="142">
        <v>0.38015051140366912</v>
      </c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</row>
    <row r="164" spans="1:51" s="15" customFormat="1">
      <c r="A164" s="27"/>
      <c r="B164" s="19"/>
      <c r="C164" s="137">
        <v>15</v>
      </c>
      <c r="D164" s="147">
        <v>13.774080410444173</v>
      </c>
      <c r="E164" s="148">
        <v>2.0487586540761158</v>
      </c>
      <c r="F164" s="141">
        <v>0.55586847745983581</v>
      </c>
      <c r="G164" s="142">
        <v>0.38733616325163212</v>
      </c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</row>
    <row r="165" spans="1:51" s="15" customFormat="1">
      <c r="A165" s="27"/>
      <c r="B165" s="19"/>
      <c r="C165" s="137">
        <v>16</v>
      </c>
      <c r="D165" s="147">
        <v>13.78283927905764</v>
      </c>
      <c r="E165" s="148">
        <v>2.049589310548571</v>
      </c>
      <c r="F165" s="141">
        <v>0.55692396459495108</v>
      </c>
      <c r="G165" s="142">
        <v>0.38886583182662071</v>
      </c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</row>
    <row r="166" spans="1:51" s="15" customFormat="1">
      <c r="A166" s="27"/>
      <c r="B166" s="19"/>
      <c r="C166" s="137">
        <v>17</v>
      </c>
      <c r="D166" s="147">
        <v>13.492712522653909</v>
      </c>
      <c r="E166" s="148">
        <v>2.017076674709982</v>
      </c>
      <c r="F166" s="141">
        <v>0.56412167937978053</v>
      </c>
      <c r="G166" s="142">
        <v>0.39300558926068396</v>
      </c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</row>
    <row r="167" spans="1:51" s="15" customFormat="1">
      <c r="A167" s="27"/>
      <c r="B167" s="19"/>
      <c r="C167" s="137">
        <v>18</v>
      </c>
      <c r="D167" s="147">
        <v>13.096075968869959</v>
      </c>
      <c r="E167" s="148">
        <v>1.962131930582774</v>
      </c>
      <c r="F167" s="141">
        <v>0.55478300028223382</v>
      </c>
      <c r="G167" s="142">
        <v>0.39046540826171333</v>
      </c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</row>
    <row r="168" spans="1:51" s="15" customFormat="1">
      <c r="A168" s="27"/>
      <c r="B168" s="19"/>
      <c r="C168" s="137">
        <v>19</v>
      </c>
      <c r="D168" s="147">
        <v>12.752991672860629</v>
      </c>
      <c r="E168" s="148">
        <v>1.906377845885846</v>
      </c>
      <c r="F168" s="141">
        <v>0.55698293327894677</v>
      </c>
      <c r="G168" s="142">
        <v>0.39108152797561857</v>
      </c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</row>
    <row r="169" spans="1:51" s="15" customFormat="1">
      <c r="A169" s="27"/>
      <c r="B169" s="19"/>
      <c r="C169" s="137">
        <v>20</v>
      </c>
      <c r="D169" s="147">
        <v>12.750591080505362</v>
      </c>
      <c r="E169" s="148">
        <v>1.9111957656416385</v>
      </c>
      <c r="F169" s="141">
        <v>0.5661195079661786</v>
      </c>
      <c r="G169" s="142">
        <v>0.39252283465428839</v>
      </c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</row>
    <row r="170" spans="1:51" s="15" customFormat="1">
      <c r="A170" s="27"/>
      <c r="B170" s="19"/>
      <c r="C170" s="137">
        <v>21</v>
      </c>
      <c r="D170" s="147">
        <v>12.702424121541474</v>
      </c>
      <c r="E170" s="148">
        <v>1.908841398184876</v>
      </c>
      <c r="F170" s="141">
        <v>0.57968277281389202</v>
      </c>
      <c r="G170" s="142">
        <v>0.41293797865236354</v>
      </c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</row>
    <row r="171" spans="1:51" s="15" customFormat="1">
      <c r="A171" s="27"/>
      <c r="B171" s="19"/>
      <c r="C171" s="137">
        <v>22</v>
      </c>
      <c r="D171" s="147">
        <v>12.544858216198817</v>
      </c>
      <c r="E171" s="148">
        <v>1.9442528501476328</v>
      </c>
      <c r="F171" s="141">
        <v>0.58452010861451342</v>
      </c>
      <c r="G171" s="142">
        <v>0.42297314414407094</v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</row>
    <row r="172" spans="1:51" s="15" customFormat="1">
      <c r="A172" s="27"/>
      <c r="B172" s="19"/>
      <c r="C172" s="137">
        <v>23</v>
      </c>
      <c r="D172" s="147">
        <v>12.620456168735066</v>
      </c>
      <c r="E172" s="148">
        <v>2.0023897398255164</v>
      </c>
      <c r="F172" s="141">
        <v>0.59266846172061449</v>
      </c>
      <c r="G172" s="142">
        <v>0.44307653278746423</v>
      </c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</row>
    <row r="173" spans="1:51" s="15" customFormat="1">
      <c r="A173" s="27"/>
      <c r="B173" s="19"/>
      <c r="C173" s="137">
        <v>24</v>
      </c>
      <c r="D173" s="147">
        <v>12.507251732412115</v>
      </c>
      <c r="E173" s="148">
        <v>1.9953155113661325</v>
      </c>
      <c r="F173" s="141">
        <v>0.59519245528261733</v>
      </c>
      <c r="G173" s="142">
        <v>0.43981837413827662</v>
      </c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</row>
    <row r="174" spans="1:51" s="15" customFormat="1">
      <c r="A174" s="27"/>
      <c r="B174" s="19"/>
      <c r="C174" s="137">
        <v>25</v>
      </c>
      <c r="D174" s="147">
        <v>12.69776120753332</v>
      </c>
      <c r="E174" s="148">
        <v>2.0389425031417465</v>
      </c>
      <c r="F174" s="141">
        <v>0.60796549987432258</v>
      </c>
      <c r="G174" s="142">
        <v>0.44925257911918526</v>
      </c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</row>
    <row r="175" spans="1:51" s="15" customFormat="1">
      <c r="A175" s="27"/>
      <c r="B175" s="19"/>
      <c r="C175" s="137">
        <v>26</v>
      </c>
      <c r="D175" s="147">
        <v>12.673913449531984</v>
      </c>
      <c r="E175" s="148">
        <v>2.0660918074624597</v>
      </c>
      <c r="F175" s="141">
        <v>0.62146237486276612</v>
      </c>
      <c r="G175" s="142">
        <v>0.45520403092380624</v>
      </c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</row>
    <row r="176" spans="1:51" s="15" customFormat="1">
      <c r="A176" s="27"/>
      <c r="B176" s="19"/>
      <c r="C176" s="137">
        <v>27</v>
      </c>
      <c r="D176" s="147">
        <v>12.776418277707457</v>
      </c>
      <c r="E176" s="148">
        <v>2.0222274917411469</v>
      </c>
      <c r="F176" s="141">
        <v>0.62068280213498028</v>
      </c>
      <c r="G176" s="142">
        <v>0.45125916209833999</v>
      </c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</row>
    <row r="177" spans="1:51" s="15" customFormat="1">
      <c r="A177" s="27"/>
      <c r="B177" s="19"/>
      <c r="C177" s="137">
        <v>28</v>
      </c>
      <c r="D177" s="147">
        <v>12.70889976982</v>
      </c>
      <c r="E177" s="148">
        <v>2.026475074229098</v>
      </c>
      <c r="F177" s="141">
        <v>0.6191336100835112</v>
      </c>
      <c r="G177" s="142">
        <v>0.43758905692665528</v>
      </c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</row>
    <row r="178" spans="1:51" s="15" customFormat="1">
      <c r="A178" s="27"/>
      <c r="B178" s="19"/>
      <c r="C178" s="137">
        <v>29</v>
      </c>
      <c r="D178" s="147">
        <v>12.694943294342876</v>
      </c>
      <c r="E178" s="148">
        <v>2.0426881284423635</v>
      </c>
      <c r="F178" s="141">
        <v>0.60535795161904227</v>
      </c>
      <c r="G178" s="142">
        <v>0.43167042273950273</v>
      </c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</row>
    <row r="179" spans="1:51" s="15" customFormat="1">
      <c r="A179" s="27"/>
      <c r="B179" s="19"/>
      <c r="C179" s="137">
        <v>30</v>
      </c>
      <c r="D179" s="147">
        <v>12.828302124093657</v>
      </c>
      <c r="E179" s="148">
        <v>2.0957185720573275</v>
      </c>
      <c r="F179" s="141">
        <v>0.60328117929475766</v>
      </c>
      <c r="G179" s="142">
        <v>0.42352854363798381</v>
      </c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</row>
    <row r="180" spans="1:51" s="15" customFormat="1">
      <c r="A180" s="27"/>
      <c r="B180" s="19"/>
      <c r="C180" s="137">
        <v>31</v>
      </c>
      <c r="D180" s="147">
        <v>12.960089437198873</v>
      </c>
      <c r="E180" s="148">
        <v>2.1535140863035203</v>
      </c>
      <c r="F180" s="141">
        <v>0.5804180671452398</v>
      </c>
      <c r="G180" s="142">
        <v>0.41491070364427518</v>
      </c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</row>
    <row r="181" spans="1:51" s="15" customFormat="1">
      <c r="A181" s="27"/>
      <c r="B181" s="19"/>
      <c r="C181" s="137">
        <v>32</v>
      </c>
      <c r="D181" s="147">
        <v>12.656742365933447</v>
      </c>
      <c r="E181" s="148">
        <v>2.1245486155746494</v>
      </c>
      <c r="F181" s="141">
        <v>0.56054623443825746</v>
      </c>
      <c r="G181" s="142">
        <v>0.40615568210035663</v>
      </c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</row>
    <row r="182" spans="1:51" s="15" customFormat="1">
      <c r="A182" s="27"/>
      <c r="B182" s="19"/>
      <c r="C182" s="137">
        <v>33</v>
      </c>
      <c r="D182" s="147">
        <v>12.178560471820289</v>
      </c>
      <c r="E182" s="148">
        <v>2.0412143031010479</v>
      </c>
      <c r="F182" s="141">
        <v>0.55150996930940421</v>
      </c>
      <c r="G182" s="142">
        <v>0.40049765708373009</v>
      </c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</row>
    <row r="183" spans="1:51" s="15" customFormat="1">
      <c r="A183" s="27"/>
      <c r="B183" s="19"/>
      <c r="C183" s="137">
        <v>34</v>
      </c>
      <c r="D183" s="147">
        <v>11.85884278654124</v>
      </c>
      <c r="E183" s="148">
        <v>1.9524495381355143</v>
      </c>
      <c r="F183" s="141">
        <v>0.54716067374359822</v>
      </c>
      <c r="G183" s="142">
        <v>0.3968539455645661</v>
      </c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1" s="15" customFormat="1">
      <c r="A184" s="27"/>
      <c r="B184" s="19"/>
      <c r="C184" s="137">
        <v>35</v>
      </c>
      <c r="D184" s="147">
        <v>11.47823724720673</v>
      </c>
      <c r="E184" s="148">
        <v>1.8577460601772573</v>
      </c>
      <c r="F184" s="141">
        <v>0.53849235665348738</v>
      </c>
      <c r="G184" s="142">
        <v>0.38535188957853878</v>
      </c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1" s="15" customFormat="1">
      <c r="A185" s="27"/>
      <c r="B185" s="19"/>
      <c r="C185" s="137">
        <v>36</v>
      </c>
      <c r="D185" s="147">
        <v>11.366712361833223</v>
      </c>
      <c r="E185" s="148">
        <v>1.8501400098761083</v>
      </c>
      <c r="F185" s="141">
        <v>0.53981735308053158</v>
      </c>
      <c r="G185" s="142">
        <v>0.39620399045281701</v>
      </c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1" s="15" customFormat="1">
      <c r="A186" s="27"/>
      <c r="B186" s="19"/>
      <c r="C186" s="137">
        <v>37</v>
      </c>
      <c r="D186" s="147">
        <v>11.035173986043786</v>
      </c>
      <c r="E186" s="148">
        <v>1.8091308780008237</v>
      </c>
      <c r="F186" s="141">
        <v>0.534771343940176</v>
      </c>
      <c r="G186" s="142">
        <v>0.40153528842922326</v>
      </c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1" s="15" customFormat="1">
      <c r="A187" s="27"/>
      <c r="B187" s="19"/>
      <c r="C187" s="137">
        <v>38</v>
      </c>
      <c r="D187" s="147">
        <v>10.798303254724814</v>
      </c>
      <c r="E187" s="148">
        <v>1.7586642623611688</v>
      </c>
      <c r="F187" s="141">
        <v>0.53412188194727017</v>
      </c>
      <c r="G187" s="142">
        <v>0.40246737826507573</v>
      </c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</row>
    <row r="188" spans="1:51" s="15" customFormat="1">
      <c r="A188" s="27"/>
      <c r="B188" s="19"/>
      <c r="C188" s="137">
        <v>39</v>
      </c>
      <c r="D188" s="147">
        <v>10.669601377114958</v>
      </c>
      <c r="E188" s="148">
        <v>1.776118230893508</v>
      </c>
      <c r="F188" s="141">
        <v>0.53713984110458846</v>
      </c>
      <c r="G188" s="142">
        <v>0.40412556446816006</v>
      </c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</row>
    <row r="189" spans="1:51" s="15" customFormat="1">
      <c r="A189" s="27"/>
      <c r="B189" s="19"/>
      <c r="C189" s="137">
        <v>40</v>
      </c>
      <c r="D189" s="147">
        <v>10.681873964460873</v>
      </c>
      <c r="E189" s="148">
        <v>1.7605573394470742</v>
      </c>
      <c r="F189" s="141">
        <v>0.52980043577244962</v>
      </c>
      <c r="G189" s="142">
        <v>0.40566674159751237</v>
      </c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</row>
    <row r="190" spans="1:51" s="15" customFormat="1">
      <c r="A190" s="27"/>
      <c r="B190" s="19"/>
      <c r="C190" s="137">
        <v>41</v>
      </c>
      <c r="D190" s="147">
        <v>10.766381431537408</v>
      </c>
      <c r="E190" s="148">
        <v>1.7571832474028632</v>
      </c>
      <c r="F190" s="141">
        <v>0.53708206006859649</v>
      </c>
      <c r="G190" s="142">
        <v>0.403507047378934</v>
      </c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</row>
    <row r="191" spans="1:51" s="15" customFormat="1">
      <c r="A191" s="27"/>
      <c r="B191" s="19"/>
      <c r="C191" s="137">
        <v>42</v>
      </c>
      <c r="D191" s="147">
        <v>10.742806029052906</v>
      </c>
      <c r="E191" s="148">
        <v>1.7268585359779978</v>
      </c>
      <c r="F191" s="141">
        <v>0.54002605499277379</v>
      </c>
      <c r="G191" s="142">
        <v>0.4130251419513199</v>
      </c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</row>
    <row r="192" spans="1:51" s="15" customFormat="1">
      <c r="A192" s="27"/>
      <c r="B192" s="19"/>
      <c r="C192" s="137">
        <v>43</v>
      </c>
      <c r="D192" s="147">
        <v>10.743177362536988</v>
      </c>
      <c r="E192" s="148">
        <v>1.7218535941113113</v>
      </c>
      <c r="F192" s="141">
        <v>0.5538625803017152</v>
      </c>
      <c r="G192" s="142">
        <v>0.40963187650385802</v>
      </c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</row>
    <row r="193" spans="1:51" s="15" customFormat="1">
      <c r="A193" s="27"/>
      <c r="B193" s="19"/>
      <c r="C193" s="137">
        <v>44</v>
      </c>
      <c r="D193" s="147">
        <v>10.780762773080934</v>
      </c>
      <c r="E193" s="148">
        <v>1.7322637886739956</v>
      </c>
      <c r="F193" s="141">
        <v>0.55578003713017132</v>
      </c>
      <c r="G193" s="142">
        <v>0.41293789926711727</v>
      </c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</row>
    <row r="194" spans="1:51" s="15" customFormat="1">
      <c r="A194" s="27"/>
      <c r="B194" s="19"/>
      <c r="C194" s="137">
        <v>45</v>
      </c>
      <c r="D194" s="147">
        <v>11.112503206068062</v>
      </c>
      <c r="E194" s="148">
        <v>1.7980111544683508</v>
      </c>
      <c r="F194" s="141">
        <v>0.56257148524695444</v>
      </c>
      <c r="G194" s="142">
        <v>0.4179122128847132</v>
      </c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</row>
    <row r="195" spans="1:51" s="15" customFormat="1">
      <c r="A195" s="27"/>
      <c r="B195" s="19"/>
      <c r="C195" s="137">
        <v>46</v>
      </c>
      <c r="D195" s="147">
        <v>11.22791729611569</v>
      </c>
      <c r="E195" s="148">
        <v>1.819528503438834</v>
      </c>
      <c r="F195" s="141">
        <v>0.56402648495874397</v>
      </c>
      <c r="G195" s="142">
        <v>0.41479387079189178</v>
      </c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</row>
    <row r="196" spans="1:51" s="15" customFormat="1">
      <c r="A196" s="27"/>
      <c r="B196" s="19"/>
      <c r="C196" s="137">
        <v>47</v>
      </c>
      <c r="D196" s="147">
        <v>11.481256605375121</v>
      </c>
      <c r="E196" s="148">
        <v>1.8556658986836501</v>
      </c>
      <c r="F196" s="141">
        <v>0.56769312809088113</v>
      </c>
      <c r="G196" s="142">
        <v>0.40719406896913851</v>
      </c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</row>
    <row r="197" spans="1:51" s="15" customFormat="1">
      <c r="A197" s="27"/>
      <c r="B197" s="19"/>
      <c r="C197" s="137">
        <v>48</v>
      </c>
      <c r="D197" s="147">
        <v>11.66931388631915</v>
      </c>
      <c r="E197" s="148">
        <v>1.8887288820182744</v>
      </c>
      <c r="F197" s="141">
        <v>0.56692009932074938</v>
      </c>
      <c r="G197" s="142">
        <v>0.40169331716517215</v>
      </c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</row>
    <row r="198" spans="1:51" s="15" customFormat="1">
      <c r="A198" s="27"/>
      <c r="B198" s="19"/>
      <c r="C198" s="137">
        <v>49</v>
      </c>
      <c r="D198" s="147">
        <v>11.914414803868667</v>
      </c>
      <c r="E198" s="148">
        <v>1.9149024800451255</v>
      </c>
      <c r="F198" s="141">
        <v>0.5679877682943455</v>
      </c>
      <c r="G198" s="142">
        <v>0.40620491205305387</v>
      </c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</row>
    <row r="199" spans="1:51" s="15" customFormat="1">
      <c r="A199" s="27"/>
      <c r="B199" s="19"/>
      <c r="C199" s="137">
        <v>50</v>
      </c>
      <c r="D199" s="147">
        <v>12.142183831521203</v>
      </c>
      <c r="E199" s="148">
        <v>1.9544893113091348</v>
      </c>
      <c r="F199" s="141">
        <v>0.57433128130060451</v>
      </c>
      <c r="G199" s="142">
        <v>0.41194396979553899</v>
      </c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</row>
    <row r="200" spans="1:51" s="15" customFormat="1">
      <c r="A200" s="27"/>
      <c r="B200" s="19"/>
      <c r="C200" s="137">
        <v>51</v>
      </c>
      <c r="D200" s="147">
        <v>12.388450347026531</v>
      </c>
      <c r="E200" s="148">
        <v>2.0162858785333779</v>
      </c>
      <c r="F200" s="141">
        <v>0.58249237149380029</v>
      </c>
      <c r="G200" s="142">
        <v>0.42531208083936289</v>
      </c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</row>
    <row r="201" spans="1:51" s="15" customFormat="1">
      <c r="A201" s="27"/>
      <c r="B201" s="19"/>
      <c r="C201" s="137">
        <v>52</v>
      </c>
      <c r="D201" s="147">
        <v>12.157025594138711</v>
      </c>
      <c r="E201" s="148">
        <v>2.0103127338056126</v>
      </c>
      <c r="F201" s="141">
        <v>0.59625626047673363</v>
      </c>
      <c r="G201" s="142">
        <v>0.44201255112845622</v>
      </c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</row>
    <row r="202" spans="1:51" s="15" customFormat="1">
      <c r="A202" s="27"/>
      <c r="B202" s="19">
        <v>2015</v>
      </c>
      <c r="C202" s="136">
        <v>1</v>
      </c>
      <c r="D202" s="147">
        <v>11.716502132795474</v>
      </c>
      <c r="E202" s="148">
        <v>1.9404017448291611</v>
      </c>
      <c r="F202" s="141">
        <v>0.59438595775266534</v>
      </c>
      <c r="G202" s="142">
        <v>0.44986261998969729</v>
      </c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</row>
    <row r="203" spans="1:51" s="15" customFormat="1">
      <c r="A203" s="27"/>
      <c r="B203" s="19"/>
      <c r="C203" s="137">
        <v>2</v>
      </c>
      <c r="D203" s="147">
        <v>11.713549677108833</v>
      </c>
      <c r="E203" s="148">
        <v>1.9375382931816889</v>
      </c>
      <c r="F203" s="141">
        <v>0.59367850444037185</v>
      </c>
      <c r="G203" s="142">
        <v>0.45385258101701964</v>
      </c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</row>
    <row r="204" spans="1:51" s="15" customFormat="1">
      <c r="A204" s="27"/>
      <c r="B204" s="19"/>
      <c r="C204" s="137">
        <v>3</v>
      </c>
      <c r="D204" s="147">
        <v>11.837855856074613</v>
      </c>
      <c r="E204" s="148">
        <v>1.9183151999619461</v>
      </c>
      <c r="F204" s="141">
        <v>0.6022620162363993</v>
      </c>
      <c r="G204" s="142">
        <v>0.44617233046785587</v>
      </c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</row>
    <row r="205" spans="1:51" s="15" customFormat="1">
      <c r="A205" s="27"/>
      <c r="B205" s="19"/>
      <c r="C205" s="137">
        <v>4</v>
      </c>
      <c r="D205" s="147">
        <v>12.087685668158255</v>
      </c>
      <c r="E205" s="148">
        <v>1.9359228551433603</v>
      </c>
      <c r="F205" s="141">
        <v>0.61158099518615994</v>
      </c>
      <c r="G205" s="142">
        <v>0.43600409166810922</v>
      </c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</row>
    <row r="206" spans="1:51" s="15" customFormat="1">
      <c r="A206" s="27"/>
      <c r="B206" s="19"/>
      <c r="C206" s="137">
        <v>5</v>
      </c>
      <c r="D206" s="147">
        <v>12.335808584136261</v>
      </c>
      <c r="E206" s="148">
        <v>1.9424543202509172</v>
      </c>
      <c r="F206" s="141">
        <v>0.61250657266024988</v>
      </c>
      <c r="G206" s="142">
        <v>0.41344976952817292</v>
      </c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</row>
    <row r="207" spans="1:51" s="15" customFormat="1">
      <c r="A207" s="27"/>
      <c r="B207" s="19"/>
      <c r="C207" s="137">
        <v>6</v>
      </c>
      <c r="D207" s="147">
        <v>12.74596705160242</v>
      </c>
      <c r="E207" s="148">
        <v>2.0060143229058167</v>
      </c>
      <c r="F207" s="141">
        <v>0.6102361441913382</v>
      </c>
      <c r="G207" s="142">
        <v>0.39416486351308971</v>
      </c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</row>
    <row r="208" spans="1:51" s="15" customFormat="1">
      <c r="A208" s="27"/>
      <c r="B208" s="19"/>
      <c r="C208" s="137">
        <v>7</v>
      </c>
      <c r="D208" s="147">
        <v>12.815892552039648</v>
      </c>
      <c r="E208" s="148">
        <v>2.0316652463332541</v>
      </c>
      <c r="F208" s="141">
        <v>0.6120420882111095</v>
      </c>
      <c r="G208" s="142">
        <v>0.38679093132565984</v>
      </c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</row>
    <row r="209" spans="1:51" s="15" customFormat="1">
      <c r="A209" s="27"/>
      <c r="B209" s="19"/>
      <c r="C209" s="137">
        <v>8</v>
      </c>
      <c r="D209" s="147">
        <v>13.074858402769237</v>
      </c>
      <c r="E209" s="148">
        <v>2.0200081241617913</v>
      </c>
      <c r="F209" s="141">
        <v>0.61601556716935402</v>
      </c>
      <c r="G209" s="142">
        <v>0.36997143713040892</v>
      </c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</row>
    <row r="210" spans="1:51" s="15" customFormat="1">
      <c r="A210" s="27"/>
      <c r="B210" s="19"/>
      <c r="C210" s="137">
        <v>9</v>
      </c>
      <c r="D210" s="147">
        <v>12.982330548955915</v>
      </c>
      <c r="E210" s="148">
        <v>2.002094425627678</v>
      </c>
      <c r="F210" s="141">
        <v>0.60406044139947224</v>
      </c>
      <c r="G210" s="142">
        <v>0.34554814200543621</v>
      </c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</row>
    <row r="211" spans="1:51" s="15" customFormat="1">
      <c r="A211" s="27"/>
      <c r="B211" s="19"/>
      <c r="C211" s="137">
        <v>10</v>
      </c>
      <c r="D211" s="147">
        <v>12.964545017603045</v>
      </c>
      <c r="E211" s="148">
        <v>2.0113234190766733</v>
      </c>
      <c r="F211" s="141">
        <v>0.59305583272444751</v>
      </c>
      <c r="G211" s="142">
        <v>0.33101737338824561</v>
      </c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</row>
    <row r="212" spans="1:51" s="15" customFormat="1">
      <c r="A212" s="27"/>
      <c r="B212" s="19"/>
      <c r="C212" s="137">
        <v>11</v>
      </c>
      <c r="D212" s="147">
        <v>12.798206569843373</v>
      </c>
      <c r="E212" s="148">
        <v>1.9603704884697262</v>
      </c>
      <c r="F212" s="141">
        <v>0.58510090180406782</v>
      </c>
      <c r="G212" s="142">
        <v>0.31257745718110985</v>
      </c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</row>
    <row r="213" spans="1:51" s="15" customFormat="1">
      <c r="A213" s="27"/>
      <c r="B213" s="19"/>
      <c r="C213" s="137">
        <v>12</v>
      </c>
      <c r="D213" s="147">
        <v>13.111066279047391</v>
      </c>
      <c r="E213" s="148">
        <v>1.9893360876146657</v>
      </c>
      <c r="F213" s="141">
        <v>0.58052718808439463</v>
      </c>
      <c r="G213" s="142">
        <v>0.30338113690188412</v>
      </c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</row>
    <row r="214" spans="1:51" s="15" customFormat="1">
      <c r="A214" s="27"/>
      <c r="B214" s="19"/>
      <c r="C214" s="137">
        <v>13</v>
      </c>
      <c r="D214" s="147">
        <v>13.756236976964573</v>
      </c>
      <c r="E214" s="148">
        <v>2.0802103105487135</v>
      </c>
      <c r="F214" s="141">
        <v>0.58871760745582569</v>
      </c>
      <c r="G214" s="142">
        <v>0.30208122244170516</v>
      </c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</row>
    <row r="215" spans="1:51" s="15" customFormat="1">
      <c r="A215" s="27"/>
      <c r="B215" s="19"/>
      <c r="C215" s="137">
        <v>14</v>
      </c>
      <c r="D215" s="147">
        <v>13.920872405162392</v>
      </c>
      <c r="E215" s="148">
        <v>2.1063118287114553</v>
      </c>
      <c r="F215" s="141">
        <v>0.58628339294868925</v>
      </c>
      <c r="G215" s="142">
        <v>0.29324618988457746</v>
      </c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</row>
    <row r="216" spans="1:51" s="15" customFormat="1">
      <c r="A216" s="27"/>
      <c r="B216" s="19"/>
      <c r="C216" s="137">
        <v>15</v>
      </c>
      <c r="D216" s="147">
        <v>13.774620945533645</v>
      </c>
      <c r="E216" s="148">
        <v>2.1261556289097117</v>
      </c>
      <c r="F216" s="141">
        <v>0.58606579212627752</v>
      </c>
      <c r="G216" s="142">
        <v>0.29760826187926226</v>
      </c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</row>
    <row r="217" spans="1:51" s="15" customFormat="1">
      <c r="A217" s="27"/>
      <c r="B217" s="19"/>
      <c r="C217" s="137">
        <v>16</v>
      </c>
      <c r="D217" s="147">
        <v>13.683395089912619</v>
      </c>
      <c r="E217" s="148">
        <v>2.1232443747358829</v>
      </c>
      <c r="F217" s="141">
        <v>0.5864951094093841</v>
      </c>
      <c r="G217" s="142">
        <v>0.29566851983531617</v>
      </c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</row>
    <row r="218" spans="1:51" s="15" customFormat="1">
      <c r="A218" s="27"/>
      <c r="B218" s="19"/>
      <c r="C218" s="137">
        <v>17</v>
      </c>
      <c r="D218" s="147">
        <v>13.573645820969579</v>
      </c>
      <c r="E218" s="148">
        <v>2.1515930236976657</v>
      </c>
      <c r="F218" s="141">
        <v>0.5828755888768975</v>
      </c>
      <c r="G218" s="142">
        <v>0.30012063219619906</v>
      </c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</row>
    <row r="219" spans="1:51" s="15" customFormat="1">
      <c r="A219" s="27"/>
      <c r="B219" s="19"/>
      <c r="C219" s="137">
        <v>18</v>
      </c>
      <c r="D219" s="147">
        <v>13.242579521155264</v>
      </c>
      <c r="E219" s="148">
        <v>2.1272097010339945</v>
      </c>
      <c r="F219" s="141">
        <v>0.58076556604893292</v>
      </c>
      <c r="G219" s="142">
        <v>0.30319190209450436</v>
      </c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</row>
    <row r="220" spans="1:51" s="15" customFormat="1">
      <c r="A220" s="27"/>
      <c r="B220" s="19"/>
      <c r="C220" s="137">
        <v>19</v>
      </c>
      <c r="D220" s="147">
        <v>13.079179481180489</v>
      </c>
      <c r="E220" s="148">
        <v>2.093662671955697</v>
      </c>
      <c r="F220" s="141">
        <v>0.57214484133568988</v>
      </c>
      <c r="G220" s="142">
        <v>0.30453854491943072</v>
      </c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</row>
    <row r="221" spans="1:51" s="15" customFormat="1">
      <c r="A221" s="27"/>
      <c r="B221" s="19"/>
      <c r="C221" s="137">
        <v>20</v>
      </c>
      <c r="D221" s="147">
        <v>12.592640684758686</v>
      </c>
      <c r="E221" s="148">
        <v>2.0825852862960414</v>
      </c>
      <c r="F221" s="141">
        <v>0.56960983905874563</v>
      </c>
      <c r="G221" s="142">
        <v>0.30949498992857322</v>
      </c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</row>
    <row r="222" spans="1:51" s="15" customFormat="1">
      <c r="A222" s="27"/>
      <c r="B222" s="19"/>
      <c r="C222" s="137">
        <v>21</v>
      </c>
      <c r="D222" s="147">
        <v>12.617259915674875</v>
      </c>
      <c r="E222" s="148">
        <v>2.1244569386328713</v>
      </c>
      <c r="F222" s="141">
        <v>0.5849043833343589</v>
      </c>
      <c r="G222" s="142">
        <v>0.32447425449503531</v>
      </c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</row>
    <row r="223" spans="1:51" s="15" customFormat="1">
      <c r="A223" s="27"/>
      <c r="B223" s="19"/>
      <c r="C223" s="137">
        <v>22</v>
      </c>
      <c r="D223" s="147">
        <v>12.53591637051063</v>
      </c>
      <c r="E223" s="148">
        <v>2.122434022782564</v>
      </c>
      <c r="F223" s="141">
        <v>0.58929425220550991</v>
      </c>
      <c r="G223" s="142">
        <v>0.32983527709825905</v>
      </c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</row>
    <row r="224" spans="1:51" s="15" customFormat="1">
      <c r="A224" s="27"/>
      <c r="B224" s="19"/>
      <c r="C224" s="137">
        <v>23</v>
      </c>
      <c r="D224" s="147">
        <v>12.618520087856156</v>
      </c>
      <c r="E224" s="148">
        <v>2.1601918342933502</v>
      </c>
      <c r="F224" s="141">
        <v>0.59300019218315558</v>
      </c>
      <c r="G224" s="142">
        <v>0.34003427011964654</v>
      </c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</row>
    <row r="225" spans="1:51" s="15" customFormat="1">
      <c r="A225" s="27"/>
      <c r="B225" s="19"/>
      <c r="C225" s="137">
        <v>24</v>
      </c>
      <c r="D225" s="147">
        <v>12.630987052394612</v>
      </c>
      <c r="E225" s="148">
        <v>2.1776425686902949</v>
      </c>
      <c r="F225" s="141">
        <v>0.60150551031847088</v>
      </c>
      <c r="G225" s="142">
        <v>0.3407839481355327</v>
      </c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</row>
    <row r="226" spans="1:51" s="15" customFormat="1">
      <c r="A226" s="27"/>
      <c r="B226" s="19"/>
      <c r="C226" s="137">
        <v>25</v>
      </c>
      <c r="D226" s="147">
        <v>12.570696405637262</v>
      </c>
      <c r="E226" s="148">
        <v>2.1791499056829435</v>
      </c>
      <c r="F226" s="141">
        <v>0.60380741644840863</v>
      </c>
      <c r="G226" s="142">
        <v>0.34257457338159086</v>
      </c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</row>
    <row r="227" spans="1:51" s="15" customFormat="1">
      <c r="A227" s="27"/>
      <c r="B227" s="19"/>
      <c r="C227" s="137">
        <v>26</v>
      </c>
      <c r="D227" s="147">
        <v>12.6034712354971</v>
      </c>
      <c r="E227" s="148">
        <v>2.2147270327364548</v>
      </c>
      <c r="F227" s="141">
        <v>0.61811483573885184</v>
      </c>
      <c r="G227" s="142">
        <v>0.35395208175695203</v>
      </c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</row>
    <row r="228" spans="1:51" s="15" customFormat="1">
      <c r="A228" s="27"/>
      <c r="B228" s="19"/>
      <c r="C228" s="137">
        <v>27</v>
      </c>
      <c r="D228" s="147">
        <v>12.798709011570267</v>
      </c>
      <c r="E228" s="148">
        <v>2.2165379899613167</v>
      </c>
      <c r="F228" s="141">
        <v>0.61504876545328269</v>
      </c>
      <c r="G228" s="142">
        <v>0.35459896056980544</v>
      </c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</row>
    <row r="229" spans="1:51" s="15" customFormat="1">
      <c r="A229" s="27"/>
      <c r="B229" s="19"/>
      <c r="C229" s="137">
        <v>28</v>
      </c>
      <c r="D229" s="147">
        <v>12.754586292771723</v>
      </c>
      <c r="E229" s="148">
        <v>2.2095641575185976</v>
      </c>
      <c r="F229" s="141">
        <v>0.61119203382892728</v>
      </c>
      <c r="G229" s="142">
        <v>0.35485786555465854</v>
      </c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</row>
    <row r="230" spans="1:51" s="15" customFormat="1">
      <c r="A230" s="27"/>
      <c r="B230" s="19"/>
      <c r="C230" s="137">
        <v>29</v>
      </c>
      <c r="D230" s="147">
        <v>12.453991098953859</v>
      </c>
      <c r="E230" s="148">
        <v>2.1378322466462389</v>
      </c>
      <c r="F230" s="141">
        <v>0.6056332741719721</v>
      </c>
      <c r="G230" s="142">
        <v>0.34780609366737669</v>
      </c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</row>
    <row r="231" spans="1:51" s="15" customFormat="1">
      <c r="A231" s="27"/>
      <c r="B231" s="19"/>
      <c r="C231" s="137">
        <v>30</v>
      </c>
      <c r="D231" s="147">
        <v>12.577647762291312</v>
      </c>
      <c r="E231" s="148">
        <v>2.1527825490940025</v>
      </c>
      <c r="F231" s="141">
        <v>0.6024828030867293</v>
      </c>
      <c r="G231" s="142">
        <v>0.34584973191927709</v>
      </c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</row>
    <row r="232" spans="1:51" s="15" customFormat="1">
      <c r="A232" s="27"/>
      <c r="B232" s="19"/>
      <c r="C232" s="137">
        <v>31</v>
      </c>
      <c r="D232" s="147">
        <v>12.574147094853018</v>
      </c>
      <c r="E232" s="148">
        <v>2.1730797990467829</v>
      </c>
      <c r="F232" s="141">
        <v>0.59188639146932809</v>
      </c>
      <c r="G232" s="142">
        <v>0.33947200864039517</v>
      </c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</row>
    <row r="233" spans="1:51" s="15" customFormat="1">
      <c r="A233" s="27"/>
      <c r="B233" s="19"/>
      <c r="C233" s="137">
        <v>32</v>
      </c>
      <c r="D233" s="147">
        <v>12.621449049228145</v>
      </c>
      <c r="E233" s="148">
        <v>2.1558494056407018</v>
      </c>
      <c r="F233" s="141">
        <v>0.58091121521495181</v>
      </c>
      <c r="G233" s="142">
        <v>0.33285037972422249</v>
      </c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</row>
    <row r="234" spans="1:51" s="15" customFormat="1">
      <c r="A234" s="27"/>
      <c r="B234" s="19"/>
      <c r="C234" s="137">
        <v>33</v>
      </c>
      <c r="D234" s="147">
        <v>12.252479216335669</v>
      </c>
      <c r="E234" s="148">
        <v>2.0788256430952585</v>
      </c>
      <c r="F234" s="141">
        <v>0.56453189960905059</v>
      </c>
      <c r="G234" s="142">
        <v>0.3215681497938716</v>
      </c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</row>
    <row r="235" spans="1:51" s="15" customFormat="1">
      <c r="A235" s="27"/>
      <c r="B235" s="19"/>
      <c r="C235" s="137">
        <v>34</v>
      </c>
      <c r="D235" s="147">
        <v>11.825671167412622</v>
      </c>
      <c r="E235" s="148">
        <v>1.9958898077462091</v>
      </c>
      <c r="F235" s="141">
        <v>0.55945674104791387</v>
      </c>
      <c r="G235" s="142">
        <v>0.31913705511402723</v>
      </c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</row>
    <row r="236" spans="1:51" s="15" customFormat="1">
      <c r="A236" s="27"/>
      <c r="B236" s="19"/>
      <c r="C236" s="137">
        <v>35</v>
      </c>
      <c r="D236" s="147">
        <v>11.372409719256106</v>
      </c>
      <c r="E236" s="148">
        <v>1.8852318173875615</v>
      </c>
      <c r="F236" s="141">
        <v>0.55572150454753577</v>
      </c>
      <c r="G236" s="142">
        <v>0.30960274524596293</v>
      </c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</row>
    <row r="237" spans="1:51" s="15" customFormat="1">
      <c r="A237" s="27"/>
      <c r="B237" s="19"/>
      <c r="C237" s="137">
        <v>36</v>
      </c>
      <c r="D237" s="147">
        <v>11.239042632938391</v>
      </c>
      <c r="E237" s="148">
        <v>1.8221036944087028</v>
      </c>
      <c r="F237" s="141">
        <v>0.55865048962334052</v>
      </c>
      <c r="G237" s="142">
        <v>0.31353189267035381</v>
      </c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</row>
    <row r="238" spans="1:51" s="15" customFormat="1">
      <c r="A238" s="27"/>
      <c r="B238" s="19"/>
      <c r="C238" s="137">
        <v>37</v>
      </c>
      <c r="D238" s="147">
        <v>11.110821630955257</v>
      </c>
      <c r="E238" s="148">
        <v>1.7751392061158535</v>
      </c>
      <c r="F238" s="141">
        <v>0.56089699893183498</v>
      </c>
      <c r="G238" s="142">
        <v>0.31455353400932551</v>
      </c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</row>
    <row r="239" spans="1:51" s="15" customFormat="1">
      <c r="A239" s="27"/>
      <c r="B239" s="19"/>
      <c r="C239" s="137">
        <v>38</v>
      </c>
      <c r="D239" s="147">
        <v>10.977909812176733</v>
      </c>
      <c r="E239" s="148">
        <v>1.7144447847791147</v>
      </c>
      <c r="F239" s="141">
        <v>0.55794360667661957</v>
      </c>
      <c r="G239" s="142">
        <v>0.31221982237327989</v>
      </c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</row>
    <row r="240" spans="1:51" s="15" customFormat="1">
      <c r="A240" s="27"/>
      <c r="B240" s="19"/>
      <c r="C240" s="137">
        <v>39</v>
      </c>
      <c r="D240" s="147">
        <v>10.78336650097579</v>
      </c>
      <c r="E240" s="148">
        <v>1.6988750768928089</v>
      </c>
      <c r="F240" s="141">
        <v>0.56049053256621295</v>
      </c>
      <c r="G240" s="142">
        <v>0.31603457756825509</v>
      </c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</row>
    <row r="241" spans="1:51" s="15" customFormat="1">
      <c r="A241" s="27"/>
      <c r="B241" s="19"/>
      <c r="C241" s="137">
        <v>40</v>
      </c>
      <c r="D241" s="147">
        <v>10.802320103358602</v>
      </c>
      <c r="E241" s="148">
        <v>1.6795879215415552</v>
      </c>
      <c r="F241" s="141">
        <v>0.55871081573966475</v>
      </c>
      <c r="G241" s="142">
        <v>0.31581812089505035</v>
      </c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</row>
    <row r="242" spans="1:51" s="15" customFormat="1">
      <c r="A242" s="27"/>
      <c r="B242" s="19"/>
      <c r="C242" s="137">
        <v>41</v>
      </c>
      <c r="D242" s="147">
        <v>11.112758576420088</v>
      </c>
      <c r="E242" s="148">
        <v>1.7179062618274896</v>
      </c>
      <c r="F242" s="141">
        <v>0.56970200499367474</v>
      </c>
      <c r="G242" s="142">
        <v>0.32553479007813652</v>
      </c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</row>
    <row r="243" spans="1:51" s="15" customFormat="1">
      <c r="A243" s="27"/>
      <c r="B243" s="19"/>
      <c r="C243" s="137">
        <v>42</v>
      </c>
      <c r="D243" s="147">
        <v>11.080379393253196</v>
      </c>
      <c r="E243" s="148">
        <v>1.7091147136428653</v>
      </c>
      <c r="F243" s="141">
        <v>0.57639125530885038</v>
      </c>
      <c r="G243" s="142">
        <v>0.33562969339206311</v>
      </c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</row>
    <row r="244" spans="1:51" s="15" customFormat="1">
      <c r="A244" s="27"/>
      <c r="B244" s="19"/>
      <c r="C244" s="137">
        <v>43</v>
      </c>
      <c r="D244" s="147">
        <v>11.06265349892624</v>
      </c>
      <c r="E244" s="148">
        <v>1.6969417288607982</v>
      </c>
      <c r="F244" s="141">
        <v>0.59021056723910059</v>
      </c>
      <c r="G244" s="142">
        <v>0.34460959647394601</v>
      </c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</row>
    <row r="245" spans="1:51" s="15" customFormat="1">
      <c r="A245" s="27"/>
      <c r="B245" s="19"/>
      <c r="C245" s="137">
        <v>44</v>
      </c>
      <c r="D245" s="147">
        <v>11.189912965499905</v>
      </c>
      <c r="E245" s="148">
        <v>1.7099023609452557</v>
      </c>
      <c r="F245" s="141">
        <v>0.59427216519894532</v>
      </c>
      <c r="G245" s="142">
        <v>0.35282746447866142</v>
      </c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</row>
    <row r="246" spans="1:51" s="15" customFormat="1">
      <c r="A246" s="27"/>
      <c r="B246" s="19"/>
      <c r="C246" s="137">
        <v>45</v>
      </c>
      <c r="D246" s="147">
        <v>11.495130739412145</v>
      </c>
      <c r="E246" s="148">
        <v>1.7576089131323476</v>
      </c>
      <c r="F246" s="141">
        <v>0.59784178977834657</v>
      </c>
      <c r="G246" s="142">
        <v>0.35253356341109815</v>
      </c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</row>
    <row r="247" spans="1:51" s="15" customFormat="1">
      <c r="A247" s="27"/>
      <c r="B247" s="19"/>
      <c r="C247" s="137">
        <v>46</v>
      </c>
      <c r="D247" s="147">
        <v>11.618298331912021</v>
      </c>
      <c r="E247" s="148">
        <v>1.7868053597093381</v>
      </c>
      <c r="F247" s="141">
        <v>0.59538592713099914</v>
      </c>
      <c r="G247" s="142">
        <v>0.35312817597587931</v>
      </c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</row>
    <row r="248" spans="1:51" s="15" customFormat="1">
      <c r="A248" s="27"/>
      <c r="B248" s="19"/>
      <c r="C248" s="137">
        <v>47</v>
      </c>
      <c r="D248" s="147">
        <v>11.878707653915543</v>
      </c>
      <c r="E248" s="148">
        <v>1.8578779367581564</v>
      </c>
      <c r="F248" s="141">
        <v>0.58957298785799206</v>
      </c>
      <c r="G248" s="142">
        <v>0.35701039344251373</v>
      </c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</row>
    <row r="249" spans="1:51" s="15" customFormat="1">
      <c r="A249" s="27"/>
      <c r="B249" s="19"/>
      <c r="C249" s="137">
        <v>48</v>
      </c>
      <c r="D249" s="147">
        <v>11.994526061249479</v>
      </c>
      <c r="E249" s="148">
        <v>1.9039484537047493</v>
      </c>
      <c r="F249" s="141">
        <v>0.5809609419982863</v>
      </c>
      <c r="G249" s="142">
        <v>0.35463941544587774</v>
      </c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</row>
    <row r="250" spans="1:51" s="15" customFormat="1">
      <c r="A250" s="27"/>
      <c r="B250" s="19"/>
      <c r="C250" s="137">
        <v>49</v>
      </c>
      <c r="D250" s="147">
        <v>12.205343949477795</v>
      </c>
      <c r="E250" s="148">
        <v>1.9826654210740651</v>
      </c>
      <c r="F250" s="141">
        <v>0.57488385392034325</v>
      </c>
      <c r="G250" s="142">
        <v>0.35779847442064106</v>
      </c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</row>
    <row r="251" spans="1:51" s="15" customFormat="1">
      <c r="A251" s="27"/>
      <c r="B251" s="19"/>
      <c r="C251" s="137">
        <v>50</v>
      </c>
      <c r="D251" s="147">
        <v>12.351578917929361</v>
      </c>
      <c r="E251" s="148">
        <v>2.0310770910222868</v>
      </c>
      <c r="F251" s="141">
        <v>0.57355344147553533</v>
      </c>
      <c r="G251" s="142">
        <v>0.35423286916347568</v>
      </c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</row>
    <row r="252" spans="1:51" s="15" customFormat="1">
      <c r="A252" s="27"/>
      <c r="B252" s="19"/>
      <c r="C252" s="137">
        <v>51</v>
      </c>
      <c r="D252" s="147">
        <v>12.610456298102335</v>
      </c>
      <c r="E252" s="148">
        <v>2.1101807373267571</v>
      </c>
      <c r="F252" s="141">
        <v>0.57883664276831015</v>
      </c>
      <c r="G252" s="142">
        <v>0.36037630596331877</v>
      </c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</row>
    <row r="253" spans="1:51" s="15" customFormat="1">
      <c r="A253" s="27"/>
      <c r="B253" s="19"/>
      <c r="C253" s="137">
        <v>52</v>
      </c>
      <c r="D253" s="147">
        <v>12.456098399721288</v>
      </c>
      <c r="E253" s="148">
        <v>2.1140424520302092</v>
      </c>
      <c r="F253" s="141">
        <v>0.58768594954122422</v>
      </c>
      <c r="G253" s="142">
        <v>0.36265843430713102</v>
      </c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</row>
    <row r="254" spans="1:51" s="15" customFormat="1">
      <c r="A254" s="27"/>
      <c r="B254" s="19"/>
      <c r="C254" s="137">
        <v>53</v>
      </c>
      <c r="D254" s="147">
        <v>12.133845000069037</v>
      </c>
      <c r="E254" s="148">
        <v>2.0751581040436355</v>
      </c>
      <c r="F254" s="141">
        <v>0.58718702073100959</v>
      </c>
      <c r="G254" s="142">
        <v>0.35865439091659584</v>
      </c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</row>
    <row r="255" spans="1:51" s="15" customFormat="1">
      <c r="A255" s="27"/>
      <c r="B255" s="19">
        <v>2016</v>
      </c>
      <c r="C255" s="136">
        <v>1</v>
      </c>
      <c r="D255" s="147">
        <v>12.001521033920595</v>
      </c>
      <c r="E255" s="148">
        <v>1.9923893149665719</v>
      </c>
      <c r="F255" s="141">
        <v>0.57464717801331322</v>
      </c>
      <c r="G255" s="142">
        <v>0.34489345037961383</v>
      </c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</row>
    <row r="256" spans="1:51" s="15" customFormat="1">
      <c r="A256" s="27"/>
      <c r="B256" s="19"/>
      <c r="C256" s="137">
        <v>2</v>
      </c>
      <c r="D256" s="147">
        <v>12.431306967315516</v>
      </c>
      <c r="E256" s="148">
        <v>2.0122263968005938</v>
      </c>
      <c r="F256" s="141">
        <v>0.58402308611037101</v>
      </c>
      <c r="G256" s="142">
        <v>0.34204020782940847</v>
      </c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</row>
    <row r="257" spans="1:51" s="15" customFormat="1">
      <c r="A257" s="27"/>
      <c r="B257" s="19"/>
      <c r="C257" s="137">
        <v>3</v>
      </c>
      <c r="D257" s="147">
        <v>12.598568294252129</v>
      </c>
      <c r="E257" s="148">
        <v>2.0110077220205032</v>
      </c>
      <c r="F257" s="141">
        <v>0.58746242281024996</v>
      </c>
      <c r="G257" s="142">
        <v>0.33439791555472359</v>
      </c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</row>
    <row r="258" spans="1:51" s="15" customFormat="1">
      <c r="A258" s="27"/>
      <c r="B258" s="19"/>
      <c r="C258" s="137">
        <v>4</v>
      </c>
      <c r="D258" s="147">
        <v>12.749408328526947</v>
      </c>
      <c r="E258" s="148">
        <v>1.9959731407109464</v>
      </c>
      <c r="F258" s="141">
        <v>0.58231491543332781</v>
      </c>
      <c r="G258" s="142">
        <v>0.32939809161424322</v>
      </c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</row>
    <row r="259" spans="1:51" s="15" customFormat="1">
      <c r="A259" s="27"/>
      <c r="B259" s="19"/>
      <c r="C259" s="137">
        <v>5</v>
      </c>
      <c r="D259" s="147">
        <v>13.1409170244024</v>
      </c>
      <c r="E259" s="148">
        <v>2.0212939108046952</v>
      </c>
      <c r="F259" s="141">
        <v>0.57583729380033066</v>
      </c>
      <c r="G259" s="142">
        <v>0.32028718467055856</v>
      </c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</row>
    <row r="260" spans="1:51" s="15" customFormat="1">
      <c r="A260" s="27"/>
      <c r="B260" s="19"/>
      <c r="C260" s="137">
        <v>6</v>
      </c>
      <c r="D260" s="147">
        <v>13.251458420278949</v>
      </c>
      <c r="E260" s="148">
        <v>2.0275374877159851</v>
      </c>
      <c r="F260" s="141">
        <v>0.57351004039325382</v>
      </c>
      <c r="G260" s="142">
        <v>0.31623438347575566</v>
      </c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</row>
    <row r="261" spans="1:51" s="15" customFormat="1">
      <c r="A261" s="27"/>
      <c r="B261" s="19"/>
      <c r="C261" s="137">
        <v>7</v>
      </c>
      <c r="D261" s="147">
        <v>13.215691899384618</v>
      </c>
      <c r="E261" s="148">
        <v>2.0051205705134185</v>
      </c>
      <c r="F261" s="141">
        <v>0.5730569398956028</v>
      </c>
      <c r="G261" s="142">
        <v>0.31212718518107563</v>
      </c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</row>
    <row r="262" spans="1:51" s="15" customFormat="1">
      <c r="A262" s="27"/>
      <c r="B262" s="19"/>
      <c r="C262" s="137">
        <v>8</v>
      </c>
      <c r="D262" s="147">
        <v>13.118496204095395</v>
      </c>
      <c r="E262" s="148">
        <v>1.9552340201191416</v>
      </c>
      <c r="F262" s="141">
        <v>0.56600592380052239</v>
      </c>
      <c r="G262" s="142">
        <v>0.30463066322236759</v>
      </c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</row>
    <row r="263" spans="1:51" s="15" customFormat="1">
      <c r="A263" s="27"/>
      <c r="B263" s="19"/>
      <c r="C263" s="137">
        <v>9</v>
      </c>
      <c r="D263" s="147">
        <v>13.064823824298674</v>
      </c>
      <c r="E263" s="148">
        <v>1.9363128677669326</v>
      </c>
      <c r="F263" s="141">
        <v>0.56171642030080116</v>
      </c>
      <c r="G263" s="142">
        <v>0.30053799817560245</v>
      </c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</row>
    <row r="264" spans="1:51" s="15" customFormat="1">
      <c r="A264" s="27"/>
      <c r="B264" s="19"/>
      <c r="C264" s="137">
        <v>10</v>
      </c>
      <c r="D264" s="147">
        <v>13.04448879381574</v>
      </c>
      <c r="E264" s="148">
        <v>1.8872669031290816</v>
      </c>
      <c r="F264" s="141">
        <v>0.55440526773590704</v>
      </c>
      <c r="G264" s="142">
        <v>0.29114015158068229</v>
      </c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</row>
    <row r="265" spans="1:51" s="15" customFormat="1">
      <c r="A265" s="27"/>
      <c r="B265" s="19"/>
      <c r="C265" s="137">
        <v>11</v>
      </c>
      <c r="D265" s="147">
        <v>13.408598302726777</v>
      </c>
      <c r="E265" s="148">
        <v>1.9299025518061839</v>
      </c>
      <c r="F265" s="141">
        <v>0.55679466553963819</v>
      </c>
      <c r="G265" s="142">
        <v>0.29816020162600115</v>
      </c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</row>
    <row r="266" spans="1:51" s="15" customFormat="1">
      <c r="A266" s="27"/>
      <c r="B266" s="19"/>
      <c r="C266" s="137">
        <v>12</v>
      </c>
      <c r="D266" s="147">
        <v>13.780950598049863</v>
      </c>
      <c r="E266" s="148">
        <v>1.9757600070482597</v>
      </c>
      <c r="F266" s="141">
        <v>0.55604361309539918</v>
      </c>
      <c r="G266" s="142">
        <v>0.30029612631023672</v>
      </c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</row>
    <row r="267" spans="1:51" s="15" customFormat="1">
      <c r="A267" s="27"/>
      <c r="B267" s="19"/>
      <c r="C267" s="137">
        <v>13</v>
      </c>
      <c r="D267" s="147">
        <v>13.936326741594439</v>
      </c>
      <c r="E267" s="148">
        <v>2.0336454460050013</v>
      </c>
      <c r="F267" s="141">
        <v>0.56394318282209244</v>
      </c>
      <c r="G267" s="142">
        <v>0.3080455490744225</v>
      </c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</row>
    <row r="268" spans="1:51" s="15" customFormat="1">
      <c r="A268" s="27"/>
      <c r="B268" s="19"/>
      <c r="C268" s="137">
        <v>14</v>
      </c>
      <c r="D268" s="147">
        <v>13.819468765728853</v>
      </c>
      <c r="E268" s="148">
        <v>2.0536984971008221</v>
      </c>
      <c r="F268" s="141">
        <v>0.55599227314236854</v>
      </c>
      <c r="G268" s="142">
        <v>0.31152978914618279</v>
      </c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</row>
    <row r="269" spans="1:51" s="15" customFormat="1">
      <c r="A269" s="27"/>
      <c r="B269" s="19"/>
      <c r="C269" s="137">
        <v>15</v>
      </c>
      <c r="D269" s="147">
        <v>13.74378758256238</v>
      </c>
      <c r="E269" s="148">
        <v>2.0613238173995101</v>
      </c>
      <c r="F269" s="141">
        <v>0.55497180786324929</v>
      </c>
      <c r="G269" s="142">
        <v>0.3138899766753665</v>
      </c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</row>
    <row r="270" spans="1:51" s="15" customFormat="1">
      <c r="A270" s="27"/>
      <c r="B270" s="19"/>
      <c r="C270" s="137">
        <v>16</v>
      </c>
      <c r="D270" s="147">
        <v>13.544487764349826</v>
      </c>
      <c r="E270" s="148">
        <v>2.0362533197594748</v>
      </c>
      <c r="F270" s="141">
        <v>0.56044474583057924</v>
      </c>
      <c r="G270" s="142">
        <v>0.32002143310687997</v>
      </c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</row>
    <row r="271" spans="1:51" s="15" customFormat="1">
      <c r="A271" s="27"/>
      <c r="B271" s="19"/>
      <c r="C271" s="137">
        <v>17</v>
      </c>
      <c r="D271" s="147">
        <v>13.48374236604964</v>
      </c>
      <c r="E271" s="148">
        <v>2.0844228878756432</v>
      </c>
      <c r="F271" s="141">
        <v>0.56693957809236606</v>
      </c>
      <c r="G271" s="142">
        <v>0.33425596683138636</v>
      </c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</row>
    <row r="272" spans="1:51" s="15" customFormat="1">
      <c r="A272" s="27"/>
      <c r="B272" s="19"/>
      <c r="C272" s="137">
        <v>18</v>
      </c>
      <c r="D272" s="147">
        <v>13.278987045702857</v>
      </c>
      <c r="E272" s="148">
        <v>2.0293137445473084</v>
      </c>
      <c r="F272" s="141">
        <v>0.57155312646197598</v>
      </c>
      <c r="G272" s="142">
        <v>0.33836892711179373</v>
      </c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</row>
    <row r="273" spans="1:51" s="15" customFormat="1">
      <c r="A273" s="27"/>
      <c r="B273" s="19"/>
      <c r="C273" s="137">
        <v>19</v>
      </c>
      <c r="D273" s="147">
        <v>13.280695429549553</v>
      </c>
      <c r="E273" s="148">
        <v>2.0723286237689078</v>
      </c>
      <c r="F273" s="141">
        <v>0.57342341737043767</v>
      </c>
      <c r="G273" s="142">
        <v>0.34879872158816994</v>
      </c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</row>
    <row r="274" spans="1:51" s="15" customFormat="1">
      <c r="A274" s="27"/>
      <c r="B274" s="19"/>
      <c r="C274" s="137">
        <v>20</v>
      </c>
      <c r="D274" s="147">
        <v>13.12881118963675</v>
      </c>
      <c r="E274" s="148">
        <v>2.0674926998084668</v>
      </c>
      <c r="F274" s="141">
        <v>0.58145186376913394</v>
      </c>
      <c r="G274" s="142">
        <v>0.35600800117129078</v>
      </c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</row>
    <row r="275" spans="1:51" s="15" customFormat="1">
      <c r="A275" s="27"/>
      <c r="B275" s="19"/>
      <c r="C275" s="137">
        <v>21</v>
      </c>
      <c r="D275" s="147">
        <v>13.182169349393018</v>
      </c>
      <c r="E275" s="148">
        <v>2.0701706903076245</v>
      </c>
      <c r="F275" s="141">
        <v>0.58559523738443564</v>
      </c>
      <c r="G275" s="142">
        <v>0.36264158223613441</v>
      </c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</row>
    <row r="276" spans="1:51" s="15" customFormat="1">
      <c r="A276" s="27"/>
      <c r="B276" s="19"/>
      <c r="C276" s="137">
        <v>22</v>
      </c>
      <c r="D276" s="147">
        <v>13.170151832976336</v>
      </c>
      <c r="E276" s="148">
        <v>2.0936139712483053</v>
      </c>
      <c r="F276" s="141">
        <v>0.58879022193105179</v>
      </c>
      <c r="G276" s="142">
        <v>0.37468896039641247</v>
      </c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</row>
    <row r="277" spans="1:51" s="15" customFormat="1">
      <c r="A277" s="27"/>
      <c r="B277" s="19"/>
      <c r="C277" s="137">
        <v>23</v>
      </c>
      <c r="D277" s="147">
        <v>13.105429910781037</v>
      </c>
      <c r="E277" s="148">
        <v>2.0978698761508632</v>
      </c>
      <c r="F277" s="141">
        <v>0.58647377094375142</v>
      </c>
      <c r="G277" s="142">
        <v>0.3707421405107918</v>
      </c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</row>
    <row r="278" spans="1:51" s="15" customFormat="1">
      <c r="A278" s="27"/>
      <c r="B278" s="19"/>
      <c r="C278" s="137">
        <v>24</v>
      </c>
      <c r="D278" s="147">
        <v>13.09896345234081</v>
      </c>
      <c r="E278" s="148">
        <v>2.1325839719433208</v>
      </c>
      <c r="F278" s="141">
        <v>0.59333794093574377</v>
      </c>
      <c r="G278" s="142">
        <v>0.37921515696034369</v>
      </c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</row>
    <row r="279" spans="1:51" s="15" customFormat="1">
      <c r="A279" s="27"/>
      <c r="B279" s="19"/>
      <c r="C279" s="137">
        <v>25</v>
      </c>
      <c r="D279" s="147">
        <v>13.360797527370645</v>
      </c>
      <c r="E279" s="148">
        <v>2.1871300229777209</v>
      </c>
      <c r="F279" s="141">
        <v>0.60143346779866813</v>
      </c>
      <c r="G279" s="142">
        <v>0.38001656684960233</v>
      </c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</row>
    <row r="280" spans="1:51" s="15" customFormat="1">
      <c r="A280" s="27"/>
      <c r="B280" s="19"/>
      <c r="C280" s="137">
        <v>26</v>
      </c>
      <c r="D280" s="147">
        <v>13.353008920054092</v>
      </c>
      <c r="E280" s="148">
        <v>2.1803973813880373</v>
      </c>
      <c r="F280" s="141">
        <v>0.60525163872739685</v>
      </c>
      <c r="G280" s="142">
        <v>0.37874368812610815</v>
      </c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</row>
    <row r="281" spans="1:51" s="15" customFormat="1">
      <c r="A281" s="27"/>
      <c r="B281" s="19"/>
      <c r="C281" s="137">
        <v>27</v>
      </c>
      <c r="D281" s="147">
        <v>13.403369113086869</v>
      </c>
      <c r="E281" s="148">
        <v>2.2023352824697002</v>
      </c>
      <c r="F281" s="141">
        <v>0.60020005193317261</v>
      </c>
      <c r="G281" s="142">
        <v>0.38142102500170771</v>
      </c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</row>
    <row r="282" spans="1:51" s="15" customFormat="1">
      <c r="A282" s="27"/>
      <c r="B282" s="19"/>
      <c r="C282" s="137">
        <v>28</v>
      </c>
      <c r="D282" s="147">
        <v>13.252363878407166</v>
      </c>
      <c r="E282" s="148">
        <v>2.1927495422743979</v>
      </c>
      <c r="F282" s="141">
        <v>0.59950461069315308</v>
      </c>
      <c r="G282" s="142">
        <v>0.37913910164057346</v>
      </c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</row>
    <row r="283" spans="1:51" s="15" customFormat="1">
      <c r="A283" s="27"/>
      <c r="B283" s="19"/>
      <c r="C283" s="137">
        <v>29</v>
      </c>
      <c r="D283" s="147">
        <v>13.091830996712337</v>
      </c>
      <c r="E283" s="148">
        <v>2.1508278747701226</v>
      </c>
      <c r="F283" s="141">
        <v>0.59732947258874258</v>
      </c>
      <c r="G283" s="142">
        <v>0.3682423086280136</v>
      </c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</row>
    <row r="284" spans="1:51" s="15" customFormat="1">
      <c r="A284" s="27"/>
      <c r="B284" s="19"/>
      <c r="C284" s="137">
        <v>30</v>
      </c>
      <c r="D284" s="147">
        <v>13.319087333010367</v>
      </c>
      <c r="E284" s="148">
        <v>2.2198452020437807</v>
      </c>
      <c r="F284" s="141">
        <v>0.59321074651394301</v>
      </c>
      <c r="G284" s="142">
        <v>0.36369465473929519</v>
      </c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</row>
    <row r="285" spans="1:51" s="15" customFormat="1">
      <c r="A285" s="27"/>
      <c r="B285" s="19"/>
      <c r="C285" s="137">
        <v>31</v>
      </c>
      <c r="D285" s="147">
        <v>13.154873401974044</v>
      </c>
      <c r="E285" s="148">
        <v>2.1685806182192287</v>
      </c>
      <c r="F285" s="141">
        <v>0.58329255473841179</v>
      </c>
      <c r="G285" s="142">
        <v>0.35377306556445065</v>
      </c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</row>
    <row r="286" spans="1:51" s="15" customFormat="1">
      <c r="A286" s="27"/>
      <c r="B286" s="19"/>
      <c r="C286" s="137">
        <v>32</v>
      </c>
      <c r="D286" s="147">
        <v>12.973305738629728</v>
      </c>
      <c r="E286" s="148">
        <v>2.1442860501377448</v>
      </c>
      <c r="F286" s="141">
        <v>0.57661588074164372</v>
      </c>
      <c r="G286" s="142">
        <v>0.34732943854816645</v>
      </c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</row>
    <row r="287" spans="1:51" s="15" customFormat="1">
      <c r="A287" s="27"/>
      <c r="B287" s="19"/>
      <c r="C287" s="137">
        <v>33</v>
      </c>
      <c r="D287" s="147">
        <v>12.371468248108647</v>
      </c>
      <c r="E287" s="148">
        <v>2.0554400581884837</v>
      </c>
      <c r="F287" s="141">
        <v>0.57531722942830199</v>
      </c>
      <c r="G287" s="142">
        <v>0.34900561893180493</v>
      </c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</row>
    <row r="288" spans="1:51" s="15" customFormat="1">
      <c r="A288" s="27"/>
      <c r="B288" s="19"/>
      <c r="C288" s="137">
        <v>34</v>
      </c>
      <c r="D288" s="147">
        <v>11.987820624377443</v>
      </c>
      <c r="E288" s="148">
        <v>1.9715340182596148</v>
      </c>
      <c r="F288" s="141">
        <v>0.57845286256993922</v>
      </c>
      <c r="G288" s="142">
        <v>0.34330903245960165</v>
      </c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</row>
    <row r="289" spans="1:51" s="15" customFormat="1">
      <c r="A289" s="27"/>
      <c r="B289" s="19"/>
      <c r="C289" s="137">
        <v>35</v>
      </c>
      <c r="D289" s="147">
        <v>11.713537550285158</v>
      </c>
      <c r="E289" s="148">
        <v>1.9120244266373527</v>
      </c>
      <c r="F289" s="141">
        <v>0.58563049868503703</v>
      </c>
      <c r="G289" s="142">
        <v>0.34937465608456453</v>
      </c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</row>
    <row r="290" spans="1:51" s="15" customFormat="1">
      <c r="A290" s="27"/>
      <c r="B290" s="19"/>
      <c r="C290" s="137">
        <v>36</v>
      </c>
      <c r="D290" s="147">
        <v>11.604138652141568</v>
      </c>
      <c r="E290" s="148">
        <v>1.8545862859211977</v>
      </c>
      <c r="F290" s="141">
        <v>0.59193702914093727</v>
      </c>
      <c r="G290" s="142">
        <v>0.35013114709765059</v>
      </c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</row>
    <row r="291" spans="1:51" s="15" customFormat="1">
      <c r="A291" s="27"/>
      <c r="B291" s="19"/>
      <c r="C291" s="137">
        <v>37</v>
      </c>
      <c r="D291" s="147">
        <v>11.443044400813653</v>
      </c>
      <c r="E291" s="148">
        <v>1.8276973311857472</v>
      </c>
      <c r="F291" s="141">
        <v>0.60279932759670918</v>
      </c>
      <c r="G291" s="142">
        <v>0.36193435381362549</v>
      </c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</row>
    <row r="292" spans="1:51" s="15" customFormat="1">
      <c r="A292" s="27"/>
      <c r="B292" s="19"/>
      <c r="C292" s="137">
        <v>38</v>
      </c>
      <c r="D292" s="147">
        <v>11.315807851627982</v>
      </c>
      <c r="E292" s="148">
        <v>1.8192910663639368</v>
      </c>
      <c r="F292" s="141">
        <v>0.61498000900168204</v>
      </c>
      <c r="G292" s="142">
        <v>0.36797973062343342</v>
      </c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</row>
    <row r="293" spans="1:51" s="15" customFormat="1">
      <c r="A293" s="27"/>
      <c r="B293" s="19"/>
      <c r="C293" s="137">
        <v>39</v>
      </c>
      <c r="D293" s="147">
        <v>11.284579822519516</v>
      </c>
      <c r="E293" s="148">
        <v>1.8010022458009531</v>
      </c>
      <c r="F293" s="141">
        <v>0.62972178523842504</v>
      </c>
      <c r="G293" s="142">
        <v>0.37338740231854595</v>
      </c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</row>
    <row r="294" spans="1:51" s="15" customFormat="1">
      <c r="A294" s="27"/>
      <c r="B294" s="19"/>
      <c r="C294" s="137">
        <v>40</v>
      </c>
      <c r="D294" s="147">
        <v>11.718537152436117</v>
      </c>
      <c r="E294" s="148">
        <v>1.8344222583746257</v>
      </c>
      <c r="F294" s="141">
        <v>0.65528383101038823</v>
      </c>
      <c r="G294" s="142">
        <v>0.38223865319595474</v>
      </c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</row>
    <row r="295" spans="1:51" s="15" customFormat="1">
      <c r="A295" s="27"/>
      <c r="B295" s="19"/>
      <c r="C295" s="137">
        <v>41</v>
      </c>
      <c r="D295" s="147">
        <v>11.946542593406695</v>
      </c>
      <c r="E295" s="148">
        <v>1.8560782133937497</v>
      </c>
      <c r="F295" s="141">
        <v>0.67934365331293012</v>
      </c>
      <c r="G295" s="142">
        <v>0.39180408132841049</v>
      </c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</row>
    <row r="296" spans="1:51" s="15" customFormat="1">
      <c r="A296" s="27"/>
      <c r="B296" s="19"/>
      <c r="C296" s="137">
        <v>42</v>
      </c>
      <c r="D296" s="147">
        <v>12.033991265330156</v>
      </c>
      <c r="E296" s="148">
        <v>1.8502408647273325</v>
      </c>
      <c r="F296" s="141">
        <v>0.70686524830303799</v>
      </c>
      <c r="G296" s="142">
        <v>0.39130053605783621</v>
      </c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</row>
    <row r="297" spans="1:51" s="15" customFormat="1">
      <c r="A297" s="27"/>
      <c r="B297" s="19"/>
      <c r="C297" s="137">
        <v>43</v>
      </c>
      <c r="D297" s="147">
        <v>12.223886558152081</v>
      </c>
      <c r="E297" s="148">
        <v>1.8922603828179247</v>
      </c>
      <c r="F297" s="141">
        <v>0.71853047009493165</v>
      </c>
      <c r="G297" s="142">
        <v>0.38510087254482073</v>
      </c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</row>
    <row r="298" spans="1:51" s="15" customFormat="1">
      <c r="A298" s="27"/>
      <c r="B298" s="19"/>
      <c r="C298" s="137">
        <v>44</v>
      </c>
      <c r="D298" s="147">
        <v>12.353458657174588</v>
      </c>
      <c r="E298" s="148">
        <v>1.9137421922863254</v>
      </c>
      <c r="F298" s="141">
        <v>0.73494781732327941</v>
      </c>
      <c r="G298" s="142">
        <v>0.39338638279936039</v>
      </c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</row>
    <row r="299" spans="1:51" s="15" customFormat="1">
      <c r="A299" s="27"/>
      <c r="B299" s="19"/>
      <c r="C299" s="137">
        <v>45</v>
      </c>
      <c r="D299" s="147">
        <v>12.716257394216207</v>
      </c>
      <c r="E299" s="148">
        <v>1.985477968822785</v>
      </c>
      <c r="F299" s="141">
        <v>0.74105308507386913</v>
      </c>
      <c r="G299" s="142">
        <v>0.37764988099697877</v>
      </c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</row>
    <row r="300" spans="1:51" s="15" customFormat="1">
      <c r="A300" s="27"/>
      <c r="B300" s="19"/>
      <c r="C300" s="137">
        <v>46</v>
      </c>
      <c r="D300" s="147">
        <v>13.200621648098126</v>
      </c>
      <c r="E300" s="148">
        <v>2.0878320755378033</v>
      </c>
      <c r="F300" s="141">
        <v>0.75494935219589632</v>
      </c>
      <c r="G300" s="142">
        <v>0.3783980818118084</v>
      </c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</row>
    <row r="301" spans="1:51" s="15" customFormat="1">
      <c r="A301" s="27"/>
      <c r="B301" s="19"/>
      <c r="C301" s="137">
        <v>47</v>
      </c>
      <c r="D301" s="147">
        <v>13.587550726861293</v>
      </c>
      <c r="E301" s="148">
        <v>2.1552936346463012</v>
      </c>
      <c r="F301" s="141">
        <v>0.76027999381412681</v>
      </c>
      <c r="G301" s="142">
        <v>0.36846464126311335</v>
      </c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</row>
    <row r="302" spans="1:51" s="15" customFormat="1">
      <c r="A302" s="27"/>
      <c r="B302" s="19"/>
      <c r="C302" s="137">
        <v>48</v>
      </c>
      <c r="D302" s="147">
        <v>13.975753071514079</v>
      </c>
      <c r="E302" s="148">
        <v>2.2303258725268176</v>
      </c>
      <c r="F302" s="141">
        <v>0.76360583716948138</v>
      </c>
      <c r="G302" s="142">
        <v>0.36446418207993642</v>
      </c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</row>
    <row r="303" spans="1:51" s="15" customFormat="1">
      <c r="A303" s="27"/>
      <c r="B303" s="19"/>
      <c r="C303" s="137">
        <v>49</v>
      </c>
      <c r="D303" s="147">
        <v>14.357069009186041</v>
      </c>
      <c r="E303" s="148">
        <v>2.3013180419150343</v>
      </c>
      <c r="F303" s="141">
        <v>0.76854138432141417</v>
      </c>
      <c r="G303" s="142">
        <v>0.35798122661252341</v>
      </c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</row>
    <row r="304" spans="1:51" s="15" customFormat="1">
      <c r="A304" s="27"/>
      <c r="B304" s="19"/>
      <c r="C304" s="137">
        <v>50</v>
      </c>
      <c r="D304" s="147">
        <v>14.575811117057523</v>
      </c>
      <c r="E304" s="148">
        <v>2.3756754312670703</v>
      </c>
      <c r="F304" s="141">
        <v>0.772885921849636</v>
      </c>
      <c r="G304" s="142">
        <v>0.35785163210703597</v>
      </c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</row>
    <row r="305" spans="1:51" s="15" customFormat="1">
      <c r="A305" s="27"/>
      <c r="B305" s="19"/>
      <c r="C305" s="137">
        <v>51</v>
      </c>
      <c r="D305" s="147">
        <v>14.772535654367976</v>
      </c>
      <c r="E305" s="148">
        <v>2.4611558127074598</v>
      </c>
      <c r="F305" s="141">
        <v>0.78687222637194665</v>
      </c>
      <c r="G305" s="142">
        <v>0.35967850592497308</v>
      </c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</row>
    <row r="306" spans="1:51" s="15" customFormat="1">
      <c r="A306" s="27"/>
      <c r="B306" s="19"/>
      <c r="C306" s="137">
        <v>52</v>
      </c>
      <c r="D306" s="147">
        <v>14.378266758209586</v>
      </c>
      <c r="E306" s="148">
        <v>2.4651200579409456</v>
      </c>
      <c r="F306" s="141">
        <v>0.77691673393588767</v>
      </c>
      <c r="G306" s="142">
        <v>0.35370671139437054</v>
      </c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</row>
    <row r="307" spans="1:51" s="15" customFormat="1">
      <c r="A307" s="27"/>
      <c r="B307" s="19">
        <v>2017</v>
      </c>
      <c r="C307" s="136">
        <v>1</v>
      </c>
      <c r="D307" s="147">
        <v>13.933782578091185</v>
      </c>
      <c r="E307" s="148">
        <v>2.3997266181295256</v>
      </c>
      <c r="F307" s="141">
        <v>0.74906421248024924</v>
      </c>
      <c r="G307" s="142">
        <v>0.34800789510818159</v>
      </c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</row>
    <row r="308" spans="1:51" s="15" customFormat="1">
      <c r="A308" s="27"/>
      <c r="B308" s="19"/>
      <c r="C308" s="137">
        <v>2</v>
      </c>
      <c r="D308" s="147">
        <v>13.986884232207204</v>
      </c>
      <c r="E308" s="148">
        <v>2.4035432111911792</v>
      </c>
      <c r="F308" s="141">
        <v>0.75330086485490566</v>
      </c>
      <c r="G308" s="142">
        <v>0.34944125360813338</v>
      </c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</row>
    <row r="309" spans="1:51" s="15" customFormat="1">
      <c r="A309" s="27"/>
      <c r="B309" s="19"/>
      <c r="C309" s="137">
        <v>3</v>
      </c>
      <c r="D309" s="147">
        <v>14.159361518715711</v>
      </c>
      <c r="E309" s="148">
        <v>2.4127909627451727</v>
      </c>
      <c r="F309" s="141">
        <v>0.77437425747031385</v>
      </c>
      <c r="G309" s="142">
        <v>0.35481296100824777</v>
      </c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</row>
    <row r="310" spans="1:51" s="15" customFormat="1">
      <c r="A310" s="27"/>
      <c r="B310" s="19"/>
      <c r="C310" s="137">
        <v>4</v>
      </c>
      <c r="D310" s="147">
        <v>14.595286217839391</v>
      </c>
      <c r="E310" s="148">
        <v>2.4650081135920394</v>
      </c>
      <c r="F310" s="141">
        <v>0.78190072060644289</v>
      </c>
      <c r="G310" s="142">
        <v>0.34568268238752636</v>
      </c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</row>
    <row r="311" spans="1:51" s="15" customFormat="1">
      <c r="A311" s="27"/>
      <c r="B311" s="19"/>
      <c r="C311" s="137">
        <v>5</v>
      </c>
      <c r="D311" s="147">
        <v>15.112045960632425</v>
      </c>
      <c r="E311" s="148">
        <v>2.5361120376608088</v>
      </c>
      <c r="F311" s="141">
        <v>0.77912641289808915</v>
      </c>
      <c r="G311" s="142">
        <v>0.34329157297798685</v>
      </c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</row>
    <row r="312" spans="1:51" s="15" customFormat="1">
      <c r="A312" s="27"/>
      <c r="B312" s="19"/>
      <c r="C312" s="137">
        <v>6</v>
      </c>
      <c r="D312" s="147">
        <v>15.109857051661162</v>
      </c>
      <c r="E312" s="148">
        <v>2.5391715781695647</v>
      </c>
      <c r="F312" s="141">
        <v>0.77017837938626654</v>
      </c>
      <c r="G312" s="142">
        <v>0.33393102532465868</v>
      </c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</row>
    <row r="313" spans="1:51" s="15" customFormat="1">
      <c r="A313" s="27"/>
      <c r="B313" s="19"/>
      <c r="C313" s="137">
        <v>7</v>
      </c>
      <c r="D313" s="147">
        <v>15.101262105990171</v>
      </c>
      <c r="E313" s="148">
        <v>2.546522361543933</v>
      </c>
      <c r="F313" s="141">
        <v>0.76611492912295109</v>
      </c>
      <c r="G313" s="142">
        <v>0.32654935995273399</v>
      </c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</row>
    <row r="314" spans="1:51" s="15" customFormat="1">
      <c r="A314" s="27"/>
      <c r="B314" s="19"/>
      <c r="C314" s="137">
        <v>8</v>
      </c>
      <c r="D314" s="147">
        <v>15.023582286153188</v>
      </c>
      <c r="E314" s="148">
        <v>2.5244724944846193</v>
      </c>
      <c r="F314" s="141">
        <v>0.76492416892600212</v>
      </c>
      <c r="G314" s="142">
        <v>0.31790453815354475</v>
      </c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</row>
    <row r="315" spans="1:51" s="15" customFormat="1">
      <c r="A315" s="27"/>
      <c r="B315" s="19"/>
      <c r="C315" s="137">
        <v>9</v>
      </c>
      <c r="D315" s="147">
        <v>15.022753720277299</v>
      </c>
      <c r="E315" s="148">
        <v>2.5298949530010328</v>
      </c>
      <c r="F315" s="141">
        <v>0.75544875764593045</v>
      </c>
      <c r="G315" s="142">
        <v>0.31042340523953943</v>
      </c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</row>
    <row r="316" spans="1:51" s="15" customFormat="1">
      <c r="A316" s="27"/>
      <c r="B316" s="19"/>
      <c r="C316" s="137">
        <v>10</v>
      </c>
      <c r="D316" s="147">
        <v>15.163560265686908</v>
      </c>
      <c r="E316" s="148">
        <v>2.511269624517007</v>
      </c>
      <c r="F316" s="141">
        <v>0.76247821618459621</v>
      </c>
      <c r="G316" s="142">
        <v>0.30270646858567485</v>
      </c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</row>
    <row r="317" spans="1:51" s="15" customFormat="1">
      <c r="A317" s="27"/>
      <c r="B317" s="19"/>
      <c r="C317" s="137">
        <v>11</v>
      </c>
      <c r="D317" s="147">
        <v>15.196275868300425</v>
      </c>
      <c r="E317" s="148">
        <v>2.4668884508255022</v>
      </c>
      <c r="F317" s="141">
        <v>0.76216776536502739</v>
      </c>
      <c r="G317" s="142">
        <v>0.29686402322786098</v>
      </c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</row>
    <row r="318" spans="1:51" s="15" customFormat="1">
      <c r="A318" s="27"/>
      <c r="B318" s="19"/>
      <c r="C318" s="137">
        <v>12</v>
      </c>
      <c r="D318" s="147">
        <v>15.77134641683408</v>
      </c>
      <c r="E318" s="148">
        <v>2.5275627162625263</v>
      </c>
      <c r="F318" s="141">
        <v>0.77574978659364136</v>
      </c>
      <c r="G318" s="142">
        <v>0.29879442485276958</v>
      </c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</row>
    <row r="319" spans="1:51" s="15" customFormat="1">
      <c r="A319" s="27"/>
      <c r="B319" s="19"/>
      <c r="C319" s="137">
        <v>13</v>
      </c>
      <c r="D319" s="147">
        <v>16.496655281641271</v>
      </c>
      <c r="E319" s="148">
        <v>2.6815287464632176</v>
      </c>
      <c r="F319" s="141">
        <v>0.79932034005571095</v>
      </c>
      <c r="G319" s="142">
        <v>0.30270932845747267</v>
      </c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</row>
    <row r="320" spans="1:51" s="15" customFormat="1">
      <c r="A320" s="27"/>
      <c r="B320" s="19"/>
      <c r="C320" s="137">
        <v>14</v>
      </c>
      <c r="D320" s="147">
        <v>17.064344211088898</v>
      </c>
      <c r="E320" s="148">
        <v>2.7648526389492294</v>
      </c>
      <c r="F320" s="141">
        <v>0.80775360492868609</v>
      </c>
      <c r="G320" s="142">
        <v>0.30518948492295306</v>
      </c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</row>
    <row r="321" spans="1:51" s="15" customFormat="1">
      <c r="A321" s="27"/>
      <c r="B321" s="19"/>
      <c r="C321" s="137">
        <v>15</v>
      </c>
      <c r="D321" s="147">
        <v>17.099871980011084</v>
      </c>
      <c r="E321" s="148">
        <v>2.7861117656948418</v>
      </c>
      <c r="F321" s="141">
        <v>0.80823641946220526</v>
      </c>
      <c r="G321" s="142">
        <v>0.30378330810914905</v>
      </c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</row>
    <row r="322" spans="1:51" s="15" customFormat="1">
      <c r="A322" s="27"/>
      <c r="B322" s="19"/>
      <c r="C322" s="137">
        <v>16</v>
      </c>
      <c r="D322" s="147">
        <v>17.109945925421371</v>
      </c>
      <c r="E322" s="148">
        <v>2.7837611868355521</v>
      </c>
      <c r="F322" s="141">
        <v>0.82407723247714415</v>
      </c>
      <c r="G322" s="142">
        <v>0.30831170882712061</v>
      </c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</row>
    <row r="323" spans="1:51" s="15" customFormat="1">
      <c r="A323" s="27"/>
      <c r="B323" s="19"/>
      <c r="C323" s="137">
        <v>17</v>
      </c>
      <c r="D323" s="147">
        <v>17.104747379487986</v>
      </c>
      <c r="E323" s="148">
        <v>2.837208656053313</v>
      </c>
      <c r="F323" s="141">
        <v>0.83907179515666486</v>
      </c>
      <c r="G323" s="142">
        <v>0.31855733496431748</v>
      </c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</row>
    <row r="324" spans="1:51" s="15" customFormat="1">
      <c r="A324" s="27"/>
      <c r="B324" s="19"/>
      <c r="C324" s="137">
        <v>18</v>
      </c>
      <c r="D324" s="147">
        <v>17.150455746802709</v>
      </c>
      <c r="E324" s="148">
        <v>2.8261088193439745</v>
      </c>
      <c r="F324" s="141">
        <v>0.8510914671834563</v>
      </c>
      <c r="G324" s="142">
        <v>0.32285934030966218</v>
      </c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</row>
    <row r="325" spans="1:51" s="15" customFormat="1">
      <c r="A325" s="27"/>
      <c r="B325" s="19"/>
      <c r="C325" s="137">
        <v>19</v>
      </c>
      <c r="D325" s="147">
        <v>16.970298652876096</v>
      </c>
      <c r="E325" s="148">
        <v>2.8288535136310928</v>
      </c>
      <c r="F325" s="141">
        <v>0.85671936755384792</v>
      </c>
      <c r="G325" s="142">
        <v>0.328341898394653</v>
      </c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</row>
    <row r="326" spans="1:51" s="15" customFormat="1">
      <c r="A326" s="27"/>
      <c r="B326" s="19"/>
      <c r="C326" s="137">
        <v>20</v>
      </c>
      <c r="D326" s="147">
        <v>16.976035016541903</v>
      </c>
      <c r="E326" s="148">
        <v>2.8528498763244796</v>
      </c>
      <c r="F326" s="141">
        <v>0.85856250274124402</v>
      </c>
      <c r="G326" s="142">
        <v>0.33301612450714752</v>
      </c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</row>
    <row r="327" spans="1:51" s="15" customFormat="1">
      <c r="A327" s="27"/>
      <c r="B327" s="19"/>
      <c r="C327" s="137">
        <v>21</v>
      </c>
      <c r="D327" s="147">
        <v>16.693159790535965</v>
      </c>
      <c r="E327" s="148">
        <v>2.7921516682823202</v>
      </c>
      <c r="F327" s="141">
        <v>0.86856022574467251</v>
      </c>
      <c r="G327" s="142">
        <v>0.33461403483136759</v>
      </c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</row>
    <row r="328" spans="1:51" s="15" customFormat="1">
      <c r="A328" s="27"/>
      <c r="B328" s="19"/>
      <c r="C328" s="137">
        <v>22</v>
      </c>
      <c r="D328" s="147">
        <v>16.540252547791045</v>
      </c>
      <c r="E328" s="148">
        <v>2.8070670665125284</v>
      </c>
      <c r="F328" s="141">
        <v>0.85148837565437352</v>
      </c>
      <c r="G328" s="142">
        <v>0.33205185334153364</v>
      </c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</row>
    <row r="329" spans="1:51" s="15" customFormat="1">
      <c r="A329" s="27"/>
      <c r="B329" s="19"/>
      <c r="C329" s="137">
        <v>23</v>
      </c>
      <c r="D329" s="147">
        <v>16.424185556972461</v>
      </c>
      <c r="E329" s="148">
        <v>2.8170694181274856</v>
      </c>
      <c r="F329" s="141">
        <v>0.85460826733984019</v>
      </c>
      <c r="G329" s="142">
        <v>0.33246674005943277</v>
      </c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</row>
    <row r="330" spans="1:51" s="15" customFormat="1">
      <c r="A330" s="27"/>
      <c r="B330" s="19"/>
      <c r="C330" s="137">
        <v>24</v>
      </c>
      <c r="D330" s="147">
        <v>16.212432879180362</v>
      </c>
      <c r="E330" s="148">
        <v>2.7926651090971428</v>
      </c>
      <c r="F330" s="141">
        <v>0.84429011037305912</v>
      </c>
      <c r="G330" s="142">
        <v>0.32799153925423957</v>
      </c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</row>
    <row r="331" spans="1:51" s="15" customFormat="1">
      <c r="A331" s="27"/>
      <c r="B331" s="19"/>
      <c r="C331" s="137">
        <v>25</v>
      </c>
      <c r="D331" s="147">
        <v>16.078971135450015</v>
      </c>
      <c r="E331" s="148">
        <v>2.7275461885449555</v>
      </c>
      <c r="F331" s="141">
        <v>0.84411739884517722</v>
      </c>
      <c r="G331" s="142">
        <v>0.32109364396994439</v>
      </c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</row>
    <row r="332" spans="1:51" s="15" customFormat="1">
      <c r="A332" s="27"/>
      <c r="B332" s="19"/>
      <c r="C332" s="137">
        <v>26</v>
      </c>
      <c r="D332" s="147">
        <v>15.551073629546703</v>
      </c>
      <c r="E332" s="148">
        <v>2.6862474993405043</v>
      </c>
      <c r="F332" s="141">
        <v>0.81430357981873036</v>
      </c>
      <c r="G332" s="142">
        <v>0.31238613099317197</v>
      </c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</row>
    <row r="333" spans="1:51" s="15" customFormat="1">
      <c r="A333" s="27"/>
      <c r="B333" s="19"/>
      <c r="C333" s="137">
        <v>27</v>
      </c>
      <c r="D333" s="147">
        <v>15.388514533098382</v>
      </c>
      <c r="E333" s="148">
        <v>2.6313797263599823</v>
      </c>
      <c r="F333" s="141">
        <v>0.79707979402341389</v>
      </c>
      <c r="G333" s="142">
        <v>0.30228084034730995</v>
      </c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</row>
    <row r="334" spans="1:51" s="15" customFormat="1">
      <c r="A334" s="27"/>
      <c r="B334" s="19"/>
      <c r="C334" s="137">
        <v>28</v>
      </c>
      <c r="D334" s="147">
        <v>15.030682143085137</v>
      </c>
      <c r="E334" s="148">
        <v>2.5988706305349139</v>
      </c>
      <c r="F334" s="141">
        <v>0.77303787610980745</v>
      </c>
      <c r="G334" s="142">
        <v>0.29456339484725558</v>
      </c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</row>
    <row r="335" spans="1:51" s="15" customFormat="1">
      <c r="A335" s="27"/>
      <c r="B335" s="19"/>
      <c r="C335" s="137">
        <v>29</v>
      </c>
      <c r="D335" s="147">
        <v>14.825815276854117</v>
      </c>
      <c r="E335" s="148">
        <v>2.526380498900469</v>
      </c>
      <c r="F335" s="141">
        <v>0.75800692079378262</v>
      </c>
      <c r="G335" s="142">
        <v>0.28334714245926046</v>
      </c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</row>
    <row r="336" spans="1:51" s="15" customFormat="1">
      <c r="A336" s="27"/>
      <c r="B336" s="19"/>
      <c r="C336" s="137">
        <v>30</v>
      </c>
      <c r="D336" s="147">
        <v>14.68061633855506</v>
      </c>
      <c r="E336" s="148">
        <v>2.5105381960152524</v>
      </c>
      <c r="F336" s="141">
        <v>0.73679928360422098</v>
      </c>
      <c r="G336" s="142">
        <v>0.27523054448713358</v>
      </c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</row>
    <row r="337" spans="1:51" s="15" customFormat="1">
      <c r="A337" s="27"/>
      <c r="B337" s="19"/>
      <c r="C337" s="137">
        <v>31</v>
      </c>
      <c r="D337" s="147">
        <v>14.53814868869223</v>
      </c>
      <c r="E337" s="148">
        <v>2.4877687315495693</v>
      </c>
      <c r="F337" s="141">
        <v>0.71926609708849332</v>
      </c>
      <c r="G337" s="142">
        <v>0.27046303488433382</v>
      </c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</row>
    <row r="338" spans="1:51" s="15" customFormat="1">
      <c r="A338" s="27"/>
      <c r="B338" s="19"/>
      <c r="C338" s="137">
        <v>32</v>
      </c>
      <c r="D338" s="147">
        <v>14.064332507743737</v>
      </c>
      <c r="E338" s="148">
        <v>2.4064510295097206</v>
      </c>
      <c r="F338" s="141">
        <v>0.70544972232111758</v>
      </c>
      <c r="G338" s="142">
        <v>0.26320971185861652</v>
      </c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</row>
    <row r="339" spans="1:51" s="15" customFormat="1">
      <c r="A339" s="27"/>
      <c r="B339" s="19"/>
      <c r="C339" s="137">
        <v>33</v>
      </c>
      <c r="D339" s="147">
        <v>13.536064030230962</v>
      </c>
      <c r="E339" s="148">
        <v>2.3347810216731437</v>
      </c>
      <c r="F339" s="141">
        <v>0.69231116424449968</v>
      </c>
      <c r="G339" s="142">
        <v>0.26076860023017812</v>
      </c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</row>
    <row r="340" spans="1:51" s="15" customFormat="1">
      <c r="A340" s="27"/>
      <c r="B340" s="19"/>
      <c r="C340" s="137">
        <v>34</v>
      </c>
      <c r="D340" s="147">
        <v>13.035628656582334</v>
      </c>
      <c r="E340" s="148">
        <v>2.2171911358854537</v>
      </c>
      <c r="F340" s="141">
        <v>0.69241781603721564</v>
      </c>
      <c r="G340" s="142">
        <v>0.26032538610539702</v>
      </c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</row>
    <row r="341" spans="1:51" s="15" customFormat="1">
      <c r="A341" s="27"/>
      <c r="B341" s="19"/>
      <c r="C341" s="137">
        <v>35</v>
      </c>
      <c r="D341" s="147">
        <v>12.806691627735942</v>
      </c>
      <c r="E341" s="148">
        <v>2.1526522088173023</v>
      </c>
      <c r="F341" s="141">
        <v>0.68744711163229399</v>
      </c>
      <c r="G341" s="142">
        <v>0.25950117562993286</v>
      </c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</row>
    <row r="342" spans="1:51" s="15" customFormat="1">
      <c r="A342" s="27"/>
      <c r="B342" s="19"/>
      <c r="C342" s="137">
        <v>36</v>
      </c>
      <c r="D342" s="147">
        <v>12.649531717458611</v>
      </c>
      <c r="E342" s="148">
        <v>2.1076768682224101</v>
      </c>
      <c r="F342" s="141">
        <v>0.69791036619544167</v>
      </c>
      <c r="G342" s="142">
        <v>0.26315395261829572</v>
      </c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</row>
    <row r="343" spans="1:51" s="15" customFormat="1">
      <c r="A343" s="27"/>
      <c r="B343" s="19"/>
      <c r="C343" s="137">
        <v>37</v>
      </c>
      <c r="D343" s="147">
        <v>12.425331166607274</v>
      </c>
      <c r="E343" s="148">
        <v>2.0765103633194939</v>
      </c>
      <c r="F343" s="141">
        <v>0.70614973866648933</v>
      </c>
      <c r="G343" s="142">
        <v>0.26987072508595245</v>
      </c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</row>
    <row r="344" spans="1:51" s="15" customFormat="1">
      <c r="A344" s="27"/>
      <c r="B344" s="19"/>
      <c r="C344" s="137">
        <v>38</v>
      </c>
      <c r="D344" s="147">
        <v>12.342493974556429</v>
      </c>
      <c r="E344" s="148">
        <v>2.0614052563798868</v>
      </c>
      <c r="F344" s="141">
        <v>0.72263374843682804</v>
      </c>
      <c r="G344" s="142">
        <v>0.27634864885127342</v>
      </c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</row>
    <row r="345" spans="1:51" s="15" customFormat="1">
      <c r="A345" s="27"/>
      <c r="B345" s="19"/>
      <c r="C345" s="137">
        <v>39</v>
      </c>
      <c r="D345" s="147">
        <v>12.389380506677297</v>
      </c>
      <c r="E345" s="148">
        <v>2.1240474052032829</v>
      </c>
      <c r="F345" s="141">
        <v>0.71448349133634481</v>
      </c>
      <c r="G345" s="142">
        <v>0.28078197105856506</v>
      </c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</row>
    <row r="346" spans="1:51" s="15" customFormat="1">
      <c r="A346" s="27"/>
      <c r="B346" s="19"/>
      <c r="C346" s="137">
        <v>40</v>
      </c>
      <c r="D346" s="147">
        <v>12.540474235797866</v>
      </c>
      <c r="E346" s="148">
        <v>2.1270384849841024</v>
      </c>
      <c r="F346" s="141">
        <v>0.7194750630565202</v>
      </c>
      <c r="G346" s="142">
        <v>0.2826498973370063</v>
      </c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</row>
    <row r="347" spans="1:51" s="15" customFormat="1">
      <c r="A347" s="27"/>
      <c r="B347" s="19"/>
      <c r="C347" s="137">
        <v>41</v>
      </c>
      <c r="D347" s="147">
        <v>12.56125715271672</v>
      </c>
      <c r="E347" s="148">
        <v>2.1711343574081448</v>
      </c>
      <c r="F347" s="141">
        <v>0.7264831969648341</v>
      </c>
      <c r="G347" s="142">
        <v>0.29029360590641656</v>
      </c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</row>
    <row r="348" spans="1:51" s="15" customFormat="1">
      <c r="A348" s="27"/>
      <c r="B348" s="19"/>
      <c r="C348" s="137">
        <v>42</v>
      </c>
      <c r="D348" s="147">
        <v>12.499216915682137</v>
      </c>
      <c r="E348" s="148">
        <v>2.1654222755829382</v>
      </c>
      <c r="F348" s="141">
        <v>0.73665459691666813</v>
      </c>
      <c r="G348" s="142">
        <v>0.29362027404373681</v>
      </c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</row>
    <row r="349" spans="1:51" s="15" customFormat="1">
      <c r="A349" s="27"/>
      <c r="B349" s="19"/>
      <c r="C349" s="137">
        <v>43</v>
      </c>
      <c r="D349" s="147">
        <v>12.68953595449384</v>
      </c>
      <c r="E349" s="148">
        <v>2.2105639533034305</v>
      </c>
      <c r="F349" s="141">
        <v>0.74134508847921898</v>
      </c>
      <c r="G349" s="142">
        <v>0.29461184044954802</v>
      </c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</row>
    <row r="350" spans="1:51" s="15" customFormat="1">
      <c r="A350" s="27"/>
      <c r="B350" s="19"/>
      <c r="C350" s="137">
        <v>44</v>
      </c>
      <c r="D350" s="147">
        <v>12.704522554562123</v>
      </c>
      <c r="E350" s="148">
        <v>2.2497533764744642</v>
      </c>
      <c r="F350" s="141">
        <v>0.74272541195672537</v>
      </c>
      <c r="G350" s="142">
        <v>0.30051363131196179</v>
      </c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</row>
    <row r="351" spans="1:51" s="15" customFormat="1">
      <c r="A351" s="27"/>
      <c r="B351" s="19"/>
      <c r="C351" s="137">
        <v>45</v>
      </c>
      <c r="D351" s="147">
        <v>13.221531105317169</v>
      </c>
      <c r="E351" s="148">
        <v>2.3506015271001561</v>
      </c>
      <c r="F351" s="141">
        <v>0.75168435296708336</v>
      </c>
      <c r="G351" s="142">
        <v>0.30326360364175353</v>
      </c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</row>
    <row r="352" spans="1:51" s="15" customFormat="1">
      <c r="A352" s="27"/>
      <c r="B352" s="19"/>
      <c r="C352" s="137">
        <v>46</v>
      </c>
      <c r="D352" s="147">
        <v>13.523319585090679</v>
      </c>
      <c r="E352" s="148">
        <v>2.4419831252260793</v>
      </c>
      <c r="F352" s="141">
        <v>0.75650471178277556</v>
      </c>
      <c r="G352" s="142">
        <v>0.3079574662659964</v>
      </c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</row>
    <row r="353" spans="1:51" s="15" customFormat="1">
      <c r="A353" s="27"/>
      <c r="B353" s="19"/>
      <c r="C353" s="137">
        <v>47</v>
      </c>
      <c r="D353" s="147">
        <v>13.749522995962053</v>
      </c>
      <c r="E353" s="148">
        <v>2.5102324352659164</v>
      </c>
      <c r="F353" s="141">
        <v>0.76166546238510491</v>
      </c>
      <c r="G353" s="142">
        <v>0.3071601545203177</v>
      </c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</row>
    <row r="354" spans="1:51" s="15" customFormat="1">
      <c r="A354" s="27"/>
      <c r="B354" s="19"/>
      <c r="C354" s="137">
        <v>48</v>
      </c>
      <c r="D354" s="147">
        <v>13.964282468764797</v>
      </c>
      <c r="E354" s="148">
        <v>2.6174842712036299</v>
      </c>
      <c r="F354" s="141">
        <v>0.75089686929468979</v>
      </c>
      <c r="G354" s="142">
        <v>0.31223271201522079</v>
      </c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</row>
    <row r="355" spans="1:51" s="15" customFormat="1">
      <c r="A355" s="27"/>
      <c r="B355" s="19"/>
      <c r="C355" s="137">
        <v>49</v>
      </c>
      <c r="D355" s="147">
        <v>14.398878566472217</v>
      </c>
      <c r="E355" s="148">
        <v>2.6956802173212426</v>
      </c>
      <c r="F355" s="141">
        <v>0.75807937724109609</v>
      </c>
      <c r="G355" s="142">
        <v>0.31210033913809521</v>
      </c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</row>
    <row r="356" spans="1:51" s="15" customFormat="1">
      <c r="A356" s="27"/>
      <c r="B356" s="19"/>
      <c r="C356" s="137">
        <v>50</v>
      </c>
      <c r="D356" s="147">
        <v>14.494180236727296</v>
      </c>
      <c r="E356" s="148">
        <v>2.731499594868064</v>
      </c>
      <c r="F356" s="141">
        <v>0.76238813079205869</v>
      </c>
      <c r="G356" s="142">
        <v>0.31637484993139725</v>
      </c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</row>
    <row r="357" spans="1:51" s="15" customFormat="1">
      <c r="A357" s="27"/>
      <c r="B357" s="19"/>
      <c r="C357" s="137">
        <v>51</v>
      </c>
      <c r="D357" s="147">
        <v>14.5883648453893</v>
      </c>
      <c r="E357" s="148">
        <v>2.7506680703433806</v>
      </c>
      <c r="F357" s="141">
        <v>0.78696640202441903</v>
      </c>
      <c r="G357" s="142">
        <v>0.32782448003443565</v>
      </c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</row>
    <row r="358" spans="1:51" s="15" customFormat="1">
      <c r="A358" s="27"/>
      <c r="B358" s="19"/>
      <c r="C358" s="137">
        <v>52</v>
      </c>
      <c r="D358" s="147">
        <v>14.268756660468416</v>
      </c>
      <c r="E358" s="148">
        <v>2.8039158130132424</v>
      </c>
      <c r="F358" s="141">
        <v>0.79062882795244704</v>
      </c>
      <c r="G358" s="142">
        <v>0.34104105399130791</v>
      </c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</row>
    <row r="359" spans="1:51" s="15" customFormat="1">
      <c r="A359" s="27"/>
      <c r="B359" s="19">
        <v>2018</v>
      </c>
      <c r="C359" s="136">
        <v>1</v>
      </c>
      <c r="D359" s="147">
        <v>13.704037563176955</v>
      </c>
      <c r="E359" s="148">
        <v>2.6462534311754915</v>
      </c>
      <c r="F359" s="141">
        <v>0.76731989611197726</v>
      </c>
      <c r="G359" s="142">
        <v>0.32938524571245392</v>
      </c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</row>
    <row r="360" spans="1:51" s="15" customFormat="1">
      <c r="A360" s="27"/>
      <c r="B360" s="19"/>
      <c r="C360" s="137">
        <v>2</v>
      </c>
      <c r="D360" s="147">
        <v>13.791346216567145</v>
      </c>
      <c r="E360" s="148">
        <v>2.6420127725875591</v>
      </c>
      <c r="F360" s="141">
        <v>0.77118142234420262</v>
      </c>
      <c r="G360" s="142">
        <v>0.32337591839399105</v>
      </c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</row>
    <row r="361" spans="1:51" s="15" customFormat="1">
      <c r="A361" s="27"/>
      <c r="B361" s="19"/>
      <c r="C361" s="137">
        <v>3</v>
      </c>
      <c r="D361" s="147">
        <v>13.868213853024704</v>
      </c>
      <c r="E361" s="148">
        <v>2.6062397169900215</v>
      </c>
      <c r="F361" s="141">
        <v>0.77537829703533345</v>
      </c>
      <c r="G361" s="142">
        <v>0.31431549544368848</v>
      </c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</row>
    <row r="362" spans="1:51" s="15" customFormat="1">
      <c r="A362" s="27"/>
      <c r="B362" s="19"/>
      <c r="C362" s="137">
        <v>4</v>
      </c>
      <c r="D362" s="147">
        <v>14.207026974502851</v>
      </c>
      <c r="E362" s="148">
        <v>2.6373139592683246</v>
      </c>
      <c r="F362" s="141">
        <v>0.77719778005425799</v>
      </c>
      <c r="G362" s="142">
        <v>0.30540390646158799</v>
      </c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</row>
    <row r="363" spans="1:51" s="15" customFormat="1">
      <c r="A363" s="27"/>
      <c r="B363" s="19"/>
      <c r="C363" s="137">
        <v>5</v>
      </c>
      <c r="D363" s="147">
        <v>14.346053328682567</v>
      </c>
      <c r="E363" s="148">
        <v>2.6515937776442473</v>
      </c>
      <c r="F363" s="141">
        <v>0.76358930478290699</v>
      </c>
      <c r="G363" s="142">
        <v>0.29700828790032846</v>
      </c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</row>
    <row r="364" spans="1:51" s="15" customFormat="1">
      <c r="A364" s="27"/>
      <c r="B364" s="19"/>
      <c r="C364" s="137">
        <v>6</v>
      </c>
      <c r="D364" s="147">
        <v>14.42534722836586</v>
      </c>
      <c r="E364" s="148">
        <v>2.6321888279879744</v>
      </c>
      <c r="F364" s="141">
        <v>0.75377699262120357</v>
      </c>
      <c r="G364" s="142">
        <v>0.28464038577980594</v>
      </c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</row>
    <row r="365" spans="1:51" s="15" customFormat="1">
      <c r="A365" s="27"/>
      <c r="B365" s="19"/>
      <c r="C365" s="137">
        <v>7</v>
      </c>
      <c r="D365" s="147">
        <v>14.466428814716577</v>
      </c>
      <c r="E365" s="148">
        <v>2.6831910299507604</v>
      </c>
      <c r="F365" s="141">
        <v>0.74539933937985769</v>
      </c>
      <c r="G365" s="142">
        <v>0.28457505019122314</v>
      </c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</row>
    <row r="366" spans="1:51" s="15" customFormat="1">
      <c r="A366" s="27"/>
      <c r="B366" s="19"/>
      <c r="C366" s="137">
        <v>8</v>
      </c>
      <c r="D366" s="147">
        <v>14.330016189755794</v>
      </c>
      <c r="E366" s="148">
        <v>2.642964021333877</v>
      </c>
      <c r="F366" s="141">
        <v>0.73470764148841627</v>
      </c>
      <c r="G366" s="142">
        <v>0.27279880094709813</v>
      </c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</row>
    <row r="367" spans="1:51" s="15" customFormat="1">
      <c r="A367" s="27"/>
      <c r="B367" s="19"/>
      <c r="C367" s="137">
        <v>9</v>
      </c>
      <c r="D367" s="147">
        <v>13.897237845915395</v>
      </c>
      <c r="E367" s="148">
        <v>2.6206305819561324</v>
      </c>
      <c r="F367" s="141">
        <v>0.70799632824626413</v>
      </c>
      <c r="G367" s="142">
        <v>0.2684635113397727</v>
      </c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</row>
    <row r="368" spans="1:51" s="15" customFormat="1">
      <c r="A368" s="27"/>
      <c r="B368" s="19"/>
      <c r="C368" s="137">
        <v>10</v>
      </c>
      <c r="D368" s="147">
        <v>13.678428934974713</v>
      </c>
      <c r="E368" s="148">
        <v>2.571552171438424</v>
      </c>
      <c r="F368" s="141">
        <v>0.68849526961581864</v>
      </c>
      <c r="G368" s="142">
        <v>0.25945702008070914</v>
      </c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</row>
    <row r="369" spans="1:51" s="15" customFormat="1">
      <c r="A369" s="27"/>
      <c r="B369" s="19"/>
      <c r="C369" s="137">
        <v>11</v>
      </c>
      <c r="D369" s="147">
        <v>13.549532166612408</v>
      </c>
      <c r="E369" s="148">
        <v>2.5448362224046885</v>
      </c>
      <c r="F369" s="141">
        <v>0.67714326440593886</v>
      </c>
      <c r="G369" s="142">
        <v>0.25304400424604667</v>
      </c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</row>
    <row r="370" spans="1:51" s="15" customFormat="1">
      <c r="A370" s="27"/>
      <c r="B370" s="19"/>
      <c r="C370" s="137">
        <v>12</v>
      </c>
      <c r="D370" s="147">
        <v>13.841802798933527</v>
      </c>
      <c r="E370" s="148">
        <v>2.520187662953616</v>
      </c>
      <c r="F370" s="141">
        <v>0.67050683002437295</v>
      </c>
      <c r="G370" s="142">
        <v>0.24395667842495172</v>
      </c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</row>
    <row r="371" spans="1:51" s="15" customFormat="1">
      <c r="A371" s="27"/>
      <c r="B371" s="19"/>
      <c r="C371" s="137">
        <v>13</v>
      </c>
      <c r="D371" s="147">
        <v>14.248379209156925</v>
      </c>
      <c r="E371" s="148">
        <v>2.6249644401412815</v>
      </c>
      <c r="F371" s="141">
        <v>0.67458872894225863</v>
      </c>
      <c r="G371" s="142">
        <v>0.24856151861768147</v>
      </c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</row>
    <row r="372" spans="1:51" s="15" customFormat="1">
      <c r="A372" s="27"/>
      <c r="B372" s="19"/>
      <c r="C372" s="137">
        <v>14</v>
      </c>
      <c r="D372" s="147">
        <v>14.11669273656425</v>
      </c>
      <c r="E372" s="148">
        <v>2.6130500007036654</v>
      </c>
      <c r="F372" s="141">
        <v>0.66862558211979117</v>
      </c>
      <c r="G372" s="142">
        <v>0.25156463685793584</v>
      </c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</row>
    <row r="373" spans="1:51" s="15" customFormat="1">
      <c r="A373" s="27"/>
      <c r="B373" s="19"/>
      <c r="C373" s="137">
        <v>15</v>
      </c>
      <c r="D373" s="147">
        <v>14.055209288997299</v>
      </c>
      <c r="E373" s="148">
        <v>2.6491829562521412</v>
      </c>
      <c r="F373" s="141">
        <v>0.66668641029991127</v>
      </c>
      <c r="G373" s="142">
        <v>0.25891557288635503</v>
      </c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</row>
    <row r="374" spans="1:51" s="15" customFormat="1">
      <c r="A374" s="27"/>
      <c r="B374" s="19"/>
      <c r="C374" s="137">
        <v>16</v>
      </c>
      <c r="D374" s="147">
        <v>13.879203228319133</v>
      </c>
      <c r="E374" s="148">
        <v>2.6554744979391933</v>
      </c>
      <c r="F374" s="141">
        <v>0.66250522814620194</v>
      </c>
      <c r="G374" s="142">
        <v>0.26570321272285563</v>
      </c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</row>
    <row r="375" spans="1:51" s="15" customFormat="1">
      <c r="A375" s="27"/>
      <c r="B375" s="19"/>
      <c r="C375" s="137">
        <v>17</v>
      </c>
      <c r="D375" s="147">
        <v>13.64761600833471</v>
      </c>
      <c r="E375" s="148">
        <v>2.6750467443018557</v>
      </c>
      <c r="F375" s="141">
        <v>0.65607374618275704</v>
      </c>
      <c r="G375" s="142">
        <v>0.27049328899239533</v>
      </c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</row>
    <row r="376" spans="1:51" s="15" customFormat="1">
      <c r="A376" s="27"/>
      <c r="B376" s="19"/>
      <c r="C376" s="137">
        <v>18</v>
      </c>
      <c r="D376" s="147">
        <v>13.299096335142378</v>
      </c>
      <c r="E376" s="148">
        <v>2.6326139873188357</v>
      </c>
      <c r="F376" s="141">
        <v>0.63818632369591477</v>
      </c>
      <c r="G376" s="142">
        <v>0.27581960470110262</v>
      </c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</row>
    <row r="377" spans="1:51" s="15" customFormat="1">
      <c r="A377" s="27"/>
      <c r="B377" s="19"/>
      <c r="C377" s="137">
        <v>19</v>
      </c>
      <c r="D377" s="147">
        <v>12.687633183970899</v>
      </c>
      <c r="E377" s="148">
        <v>2.4984841624610192</v>
      </c>
      <c r="F377" s="141">
        <v>0.6286047114146629</v>
      </c>
      <c r="G377" s="142">
        <v>0.27271749225752989</v>
      </c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</row>
    <row r="378" spans="1:51" s="15" customFormat="1">
      <c r="A378" s="27"/>
      <c r="B378" s="19"/>
      <c r="C378" s="137">
        <v>20</v>
      </c>
      <c r="D378" s="147">
        <v>12.526011095807766</v>
      </c>
      <c r="E378" s="148">
        <v>2.4850482600504651</v>
      </c>
      <c r="F378" s="141">
        <v>0.62754987263030282</v>
      </c>
      <c r="G378" s="142">
        <v>0.27885738178348335</v>
      </c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</row>
    <row r="379" spans="1:51" s="15" customFormat="1">
      <c r="A379" s="27"/>
      <c r="B379" s="19"/>
      <c r="C379" s="137">
        <v>21</v>
      </c>
      <c r="D379" s="147">
        <v>12.363944862032588</v>
      </c>
      <c r="E379" s="148">
        <v>2.427705776332048</v>
      </c>
      <c r="F379" s="141">
        <v>0.63097239734488497</v>
      </c>
      <c r="G379" s="142">
        <v>0.27740093722648973</v>
      </c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</row>
    <row r="380" spans="1:51" s="15" customFormat="1">
      <c r="A380" s="27"/>
      <c r="B380" s="19"/>
      <c r="C380" s="137">
        <v>22</v>
      </c>
      <c r="D380" s="147">
        <v>12.386192336068664</v>
      </c>
      <c r="E380" s="148">
        <v>2.4867315712050249</v>
      </c>
      <c r="F380" s="141">
        <v>0.63150171864052018</v>
      </c>
      <c r="G380" s="142">
        <v>0.28401162042223521</v>
      </c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</row>
    <row r="381" spans="1:51" s="15" customFormat="1">
      <c r="A381" s="27"/>
      <c r="B381" s="19"/>
      <c r="C381" s="137">
        <v>23</v>
      </c>
      <c r="D381" s="147">
        <v>12.360485537257066</v>
      </c>
      <c r="E381" s="148">
        <v>2.5025034116002551</v>
      </c>
      <c r="F381" s="141">
        <v>0.63020440652595178</v>
      </c>
      <c r="G381" s="142">
        <v>0.28737467081104484</v>
      </c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</row>
    <row r="382" spans="1:51" s="15" customFormat="1">
      <c r="A382" s="27"/>
      <c r="B382" s="19"/>
      <c r="C382" s="137">
        <v>24</v>
      </c>
      <c r="D382" s="147">
        <v>12.372792413087829</v>
      </c>
      <c r="E382" s="148">
        <v>2.5618152447478835</v>
      </c>
      <c r="F382" s="141">
        <v>0.6266318854964098</v>
      </c>
      <c r="G382" s="142">
        <v>0.29044738242440682</v>
      </c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</row>
    <row r="383" spans="1:51" s="15" customFormat="1">
      <c r="A383" s="27"/>
      <c r="B383" s="19"/>
      <c r="C383" s="137">
        <v>25</v>
      </c>
      <c r="D383" s="147">
        <v>12.267886025520008</v>
      </c>
      <c r="E383" s="148">
        <v>2.566637989738318</v>
      </c>
      <c r="F383" s="141">
        <v>0.62946846670133516</v>
      </c>
      <c r="G383" s="142">
        <v>0.29355649851600285</v>
      </c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</row>
    <row r="384" spans="1:51" s="15" customFormat="1">
      <c r="A384" s="27"/>
      <c r="B384" s="19"/>
      <c r="C384" s="137">
        <v>26</v>
      </c>
      <c r="D384" s="147">
        <v>12.334155650388311</v>
      </c>
      <c r="E384" s="148">
        <v>2.6689620412836392</v>
      </c>
      <c r="F384" s="141">
        <v>0.61503711283898366</v>
      </c>
      <c r="G384" s="142">
        <v>0.29677843438025586</v>
      </c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</row>
    <row r="385" spans="1:51" s="15" customFormat="1">
      <c r="A385" s="27"/>
      <c r="B385" s="19"/>
      <c r="C385" s="137">
        <v>27</v>
      </c>
      <c r="D385" s="147">
        <v>12.229601661803375</v>
      </c>
      <c r="E385" s="148">
        <v>2.6173972727825596</v>
      </c>
      <c r="F385" s="141">
        <v>0.6026868495242782</v>
      </c>
      <c r="G385" s="142">
        <v>0.29071309726742284</v>
      </c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</row>
    <row r="386" spans="1:51" s="15" customFormat="1">
      <c r="A386" s="27"/>
      <c r="B386" s="19"/>
      <c r="C386" s="137">
        <v>28</v>
      </c>
      <c r="D386" s="147">
        <v>12.172349793496535</v>
      </c>
      <c r="E386" s="148">
        <v>2.6318518157231847</v>
      </c>
      <c r="F386" s="141">
        <v>0.593444111905158</v>
      </c>
      <c r="G386" s="142">
        <v>0.28932282575653018</v>
      </c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</row>
    <row r="387" spans="1:51" s="15" customFormat="1">
      <c r="A387" s="27"/>
      <c r="B387" s="19"/>
      <c r="C387" s="137">
        <v>29</v>
      </c>
      <c r="D387" s="147">
        <v>12.004184894715539</v>
      </c>
      <c r="E387" s="148">
        <v>2.5917325385387846</v>
      </c>
      <c r="F387" s="141">
        <v>0.58987026591267699</v>
      </c>
      <c r="G387" s="142">
        <v>0.28905782562563731</v>
      </c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</row>
    <row r="388" spans="1:51" s="15" customFormat="1">
      <c r="A388" s="27"/>
      <c r="B388" s="19"/>
      <c r="C388" s="137">
        <v>30</v>
      </c>
      <c r="D388" s="147">
        <v>12.117960536025691</v>
      </c>
      <c r="E388" s="148">
        <v>2.6454869862948871</v>
      </c>
      <c r="F388" s="141">
        <v>0.59908371382896886</v>
      </c>
      <c r="G388" s="142">
        <v>0.29085198199397616</v>
      </c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</row>
    <row r="389" spans="1:51" s="15" customFormat="1">
      <c r="A389" s="27"/>
      <c r="B389" s="19"/>
      <c r="C389" s="137">
        <v>31</v>
      </c>
      <c r="D389" s="147">
        <v>12.362082866263293</v>
      </c>
      <c r="E389" s="148">
        <v>2.7348652995083014</v>
      </c>
      <c r="F389" s="141">
        <v>0.5817596446295995</v>
      </c>
      <c r="G389" s="142">
        <v>0.29099970737937259</v>
      </c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</row>
    <row r="390" spans="1:51" s="15" customFormat="1">
      <c r="A390" s="27"/>
      <c r="B390" s="19"/>
      <c r="C390" s="137">
        <v>32</v>
      </c>
      <c r="D390" s="147">
        <v>12.153564251798796</v>
      </c>
      <c r="E390" s="148">
        <v>2.7002466669521201</v>
      </c>
      <c r="F390" s="141">
        <v>0.56751531502123331</v>
      </c>
      <c r="G390" s="142">
        <v>0.28452415527901098</v>
      </c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</row>
    <row r="391" spans="1:51" s="15" customFormat="1">
      <c r="A391" s="27"/>
      <c r="B391" s="19"/>
      <c r="C391" s="137">
        <v>33</v>
      </c>
      <c r="D391" s="147">
        <v>11.777852337518381</v>
      </c>
      <c r="E391" s="148">
        <v>2.6529787882682552</v>
      </c>
      <c r="F391" s="141">
        <v>0.55940772276691442</v>
      </c>
      <c r="G391" s="142">
        <v>0.28717469424941167</v>
      </c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</row>
    <row r="392" spans="1:51" s="15" customFormat="1">
      <c r="A392" s="27"/>
      <c r="B392" s="19"/>
      <c r="C392" s="137">
        <v>34</v>
      </c>
      <c r="D392" s="147">
        <v>11.356724261965555</v>
      </c>
      <c r="E392" s="148">
        <v>2.5359021612995272</v>
      </c>
      <c r="F392" s="141">
        <v>0.55705623745675958</v>
      </c>
      <c r="G392" s="142">
        <v>0.28623552679157915</v>
      </c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</row>
    <row r="393" spans="1:51" s="15" customFormat="1">
      <c r="A393" s="27"/>
      <c r="B393" s="19"/>
      <c r="C393" s="137">
        <v>35</v>
      </c>
      <c r="D393" s="147">
        <v>11.03388604361735</v>
      </c>
      <c r="E393" s="148">
        <v>2.4522162931570501</v>
      </c>
      <c r="F393" s="141">
        <v>0.5554168035763053</v>
      </c>
      <c r="G393" s="142">
        <v>0.28687151861718163</v>
      </c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</row>
    <row r="394" spans="1:51" s="15" customFormat="1">
      <c r="A394" s="27"/>
      <c r="B394" s="19"/>
      <c r="C394" s="137">
        <v>36</v>
      </c>
      <c r="D394" s="147">
        <v>10.874928623006365</v>
      </c>
      <c r="E394" s="148">
        <v>2.374726204859078</v>
      </c>
      <c r="F394" s="141">
        <v>0.55973834057772232</v>
      </c>
      <c r="G394" s="142">
        <v>0.29012382602971531</v>
      </c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</row>
    <row r="395" spans="1:51" s="15" customFormat="1">
      <c r="A395" s="27"/>
      <c r="B395" s="19"/>
      <c r="C395" s="137">
        <v>37</v>
      </c>
      <c r="D395" s="147">
        <v>10.967574801910082</v>
      </c>
      <c r="E395" s="148">
        <v>2.3896218102979283</v>
      </c>
      <c r="F395" s="141">
        <v>0.57054722838675953</v>
      </c>
      <c r="G395" s="142">
        <v>0.29770717508630212</v>
      </c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</row>
    <row r="396" spans="1:51" s="15" customFormat="1">
      <c r="A396" s="27"/>
      <c r="B396" s="19"/>
      <c r="C396" s="137">
        <v>38</v>
      </c>
      <c r="D396" s="147">
        <v>10.824975222784728</v>
      </c>
      <c r="E396" s="148">
        <v>2.331954548435986</v>
      </c>
      <c r="F396" s="141">
        <v>0.58254362315029473</v>
      </c>
      <c r="G396" s="142">
        <v>0.30306790490764191</v>
      </c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</row>
    <row r="397" spans="1:51" s="15" customFormat="1">
      <c r="A397" s="27"/>
      <c r="B397" s="19"/>
      <c r="C397" s="137">
        <v>39</v>
      </c>
      <c r="D397" s="147">
        <v>10.816771163025892</v>
      </c>
      <c r="E397" s="148">
        <v>2.3961939032453268</v>
      </c>
      <c r="F397" s="141">
        <v>0.59049493307157419</v>
      </c>
      <c r="G397" s="142">
        <v>0.31833501380919066</v>
      </c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</row>
    <row r="398" spans="1:51" s="15" customFormat="1">
      <c r="A398" s="27"/>
      <c r="B398" s="19"/>
      <c r="C398" s="137">
        <v>40</v>
      </c>
      <c r="D398" s="147">
        <v>10.910880216735405</v>
      </c>
      <c r="E398" s="148">
        <v>2.4057426502694588</v>
      </c>
      <c r="F398" s="141">
        <v>0.59642146621728365</v>
      </c>
      <c r="G398" s="142">
        <v>0.32343647923377356</v>
      </c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</row>
    <row r="399" spans="1:51" s="15" customFormat="1">
      <c r="A399" s="27"/>
      <c r="B399" s="19"/>
      <c r="C399" s="137">
        <v>41</v>
      </c>
      <c r="D399" s="147">
        <v>11.05503549293457</v>
      </c>
      <c r="E399" s="148">
        <v>2.4243405631037374</v>
      </c>
      <c r="F399" s="141">
        <v>0.60227531910628063</v>
      </c>
      <c r="G399" s="142">
        <v>0.32463818938289196</v>
      </c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</row>
    <row r="400" spans="1:51" s="15" customFormat="1">
      <c r="A400" s="27"/>
      <c r="B400" s="19"/>
      <c r="C400" s="137">
        <v>42</v>
      </c>
      <c r="D400" s="147">
        <v>11.140072516984635</v>
      </c>
      <c r="E400" s="148">
        <v>2.4486901780475518</v>
      </c>
      <c r="F400" s="141">
        <v>0.60682098853163269</v>
      </c>
      <c r="G400" s="142">
        <v>0.33090968566954326</v>
      </c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</row>
    <row r="401" spans="1:51" s="15" customFormat="1">
      <c r="A401" s="27"/>
      <c r="B401" s="19"/>
      <c r="C401" s="137">
        <v>43</v>
      </c>
      <c r="D401" s="147">
        <v>11.255314350270545</v>
      </c>
      <c r="E401" s="148">
        <v>2.451673792403759</v>
      </c>
      <c r="F401" s="141">
        <v>0.62369116696243032</v>
      </c>
      <c r="G401" s="142">
        <v>0.33373147233696032</v>
      </c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</row>
    <row r="402" spans="1:51" s="15" customFormat="1">
      <c r="A402" s="27"/>
      <c r="B402" s="19"/>
      <c r="C402" s="137">
        <v>44</v>
      </c>
      <c r="D402" s="147">
        <v>11.223303866319183</v>
      </c>
      <c r="E402" s="148">
        <v>2.4458117259330976</v>
      </c>
      <c r="F402" s="141">
        <v>0.63431729792914859</v>
      </c>
      <c r="G402" s="142">
        <v>0.34418132252750133</v>
      </c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</row>
    <row r="403" spans="1:51" s="15" customFormat="1">
      <c r="A403" s="27"/>
      <c r="B403" s="19"/>
      <c r="C403" s="137">
        <v>45</v>
      </c>
      <c r="D403" s="147">
        <v>11.58373877100691</v>
      </c>
      <c r="E403" s="148">
        <v>2.52635947951386</v>
      </c>
      <c r="F403" s="141">
        <v>0.63246970095122845</v>
      </c>
      <c r="G403" s="142">
        <v>0.34334011109006385</v>
      </c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</row>
    <row r="404" spans="1:51" s="15" customFormat="1">
      <c r="A404" s="27"/>
      <c r="B404" s="19"/>
      <c r="C404" s="137">
        <v>46</v>
      </c>
      <c r="D404" s="147">
        <v>11.8512137686679</v>
      </c>
      <c r="E404" s="148">
        <v>2.5918310773587878</v>
      </c>
      <c r="F404" s="141">
        <v>0.62894726064315798</v>
      </c>
      <c r="G404" s="142">
        <v>0.33983578079975013</v>
      </c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</row>
    <row r="405" spans="1:51" s="15" customFormat="1">
      <c r="A405" s="27"/>
      <c r="B405" s="19"/>
      <c r="C405" s="137">
        <v>47</v>
      </c>
      <c r="D405" s="147">
        <v>12.035775182628415</v>
      </c>
      <c r="E405" s="148">
        <v>2.6440479212691597</v>
      </c>
      <c r="F405" s="141">
        <v>0.62311983988443609</v>
      </c>
      <c r="G405" s="142">
        <v>0.33953810876948032</v>
      </c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</row>
    <row r="406" spans="1:51" s="15" customFormat="1">
      <c r="A406" s="27"/>
      <c r="B406" s="19"/>
      <c r="C406" s="137">
        <v>48</v>
      </c>
      <c r="D406" s="147">
        <v>12.138071455421146</v>
      </c>
      <c r="E406" s="148">
        <v>2.7108855824714473</v>
      </c>
      <c r="F406" s="141">
        <v>0.61021507291068899</v>
      </c>
      <c r="G406" s="142">
        <v>0.33589431260815455</v>
      </c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</row>
    <row r="407" spans="1:51" s="15" customFormat="1">
      <c r="A407" s="27"/>
      <c r="B407" s="19"/>
      <c r="C407" s="137">
        <v>49</v>
      </c>
      <c r="D407" s="147">
        <v>12.233290125007441</v>
      </c>
      <c r="E407" s="148">
        <v>2.7424158583576137</v>
      </c>
      <c r="F407" s="141">
        <v>0.6083933404131725</v>
      </c>
      <c r="G407" s="142">
        <v>0.33732302976982093</v>
      </c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</row>
    <row r="408" spans="1:51" s="15" customFormat="1">
      <c r="A408" s="27"/>
      <c r="B408" s="19"/>
      <c r="C408" s="137">
        <v>50</v>
      </c>
      <c r="D408" s="147">
        <v>12.507898448198576</v>
      </c>
      <c r="E408" s="148">
        <v>2.7900915012078236</v>
      </c>
      <c r="F408" s="141">
        <v>0.61333933150247244</v>
      </c>
      <c r="G408" s="142">
        <v>0.34062652580999025</v>
      </c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</row>
    <row r="409" spans="1:51" s="15" customFormat="1">
      <c r="A409" s="27"/>
      <c r="B409" s="19"/>
      <c r="C409" s="137">
        <v>51</v>
      </c>
      <c r="D409" s="147">
        <v>12.606504601713723</v>
      </c>
      <c r="E409" s="148">
        <v>2.8046607198211984</v>
      </c>
      <c r="F409" s="141">
        <v>0.62342065882170716</v>
      </c>
      <c r="G409" s="142">
        <v>0.3452116150438384</v>
      </c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</row>
    <row r="410" spans="1:51" s="15" customFormat="1">
      <c r="A410" s="27"/>
      <c r="B410" s="19"/>
      <c r="C410" s="137">
        <v>52</v>
      </c>
      <c r="D410" s="147">
        <v>12.209995071050068</v>
      </c>
      <c r="E410" s="148">
        <v>2.7446660466721213</v>
      </c>
      <c r="F410" s="141">
        <v>0.62884487898084385</v>
      </c>
      <c r="G410" s="142">
        <v>0.34850165148757728</v>
      </c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</row>
    <row r="411" spans="1:51" s="15" customFormat="1">
      <c r="A411" s="27"/>
      <c r="B411" s="19">
        <v>2019</v>
      </c>
      <c r="C411" s="136">
        <v>1</v>
      </c>
      <c r="D411" s="147">
        <v>11.661941815476785</v>
      </c>
      <c r="E411" s="148">
        <v>2.6262296199125204</v>
      </c>
      <c r="F411" s="141">
        <v>0.61725076173117022</v>
      </c>
      <c r="G411" s="142">
        <v>0.35103278289584894</v>
      </c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</row>
    <row r="412" spans="1:51" s="15" customFormat="1">
      <c r="A412" s="27"/>
      <c r="B412" s="19"/>
      <c r="C412" s="137">
        <v>2</v>
      </c>
      <c r="D412" s="147">
        <v>11.743124177856913</v>
      </c>
      <c r="E412" s="148">
        <v>2.5915024920449192</v>
      </c>
      <c r="F412" s="141">
        <v>0.6249944701865271</v>
      </c>
      <c r="G412" s="142">
        <v>0.35418866581538738</v>
      </c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</row>
    <row r="413" spans="1:51" s="15" customFormat="1">
      <c r="A413" s="27"/>
      <c r="B413" s="19"/>
      <c r="C413" s="137">
        <v>3</v>
      </c>
      <c r="D413" s="147">
        <v>11.85871598959862</v>
      </c>
      <c r="E413" s="148">
        <v>2.6078955050246111</v>
      </c>
      <c r="F413" s="141">
        <v>0.63067168495172587</v>
      </c>
      <c r="G413" s="142">
        <v>0.36405998959218894</v>
      </c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</row>
    <row r="414" spans="1:51" s="15" customFormat="1">
      <c r="A414" s="27"/>
      <c r="B414" s="19"/>
      <c r="C414" s="137">
        <v>4</v>
      </c>
      <c r="D414" s="147">
        <v>12.156891540105768</v>
      </c>
      <c r="E414" s="148">
        <v>2.6471619894559515</v>
      </c>
      <c r="F414" s="141">
        <v>0.6299380734661475</v>
      </c>
      <c r="G414" s="142">
        <v>0.36271239405385214</v>
      </c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</row>
    <row r="415" spans="1:51" s="15" customFormat="1">
      <c r="A415" s="27"/>
      <c r="B415" s="19"/>
      <c r="C415" s="137">
        <v>5</v>
      </c>
      <c r="D415" s="147">
        <v>12.342023794478955</v>
      </c>
      <c r="E415" s="148">
        <v>2.6787931619400056</v>
      </c>
      <c r="F415" s="141">
        <v>0.6234321230784966</v>
      </c>
      <c r="G415" s="142">
        <v>0.36423747785634392</v>
      </c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</row>
    <row r="416" spans="1:51" s="15" customFormat="1">
      <c r="A416" s="27"/>
      <c r="B416" s="19"/>
      <c r="C416" s="137">
        <v>6</v>
      </c>
      <c r="D416" s="147">
        <v>12.438079781025525</v>
      </c>
      <c r="E416" s="148">
        <v>2.7038358044866051</v>
      </c>
      <c r="F416" s="141">
        <v>0.60919742528164844</v>
      </c>
      <c r="G416" s="142">
        <v>0.36367204010483267</v>
      </c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</row>
    <row r="417" spans="1:51" s="15" customFormat="1">
      <c r="A417" s="27"/>
      <c r="B417" s="19"/>
      <c r="C417" s="137">
        <v>7</v>
      </c>
      <c r="D417" s="147">
        <v>12.429614086547335</v>
      </c>
      <c r="E417" s="148">
        <v>2.7210110355399615</v>
      </c>
      <c r="F417" s="141">
        <v>0.59838036128314975</v>
      </c>
      <c r="G417" s="142">
        <v>0.36119389394088891</v>
      </c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</row>
    <row r="418" spans="1:51" s="15" customFormat="1">
      <c r="A418" s="27"/>
      <c r="B418" s="19"/>
      <c r="C418" s="137">
        <v>8</v>
      </c>
      <c r="D418" s="147">
        <v>12.318073038205641</v>
      </c>
      <c r="E418" s="148">
        <v>2.7058442133148168</v>
      </c>
      <c r="F418" s="141">
        <v>0.59059006211556964</v>
      </c>
      <c r="G418" s="142">
        <v>0.36273680959903537</v>
      </c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</row>
    <row r="419" spans="1:51" s="15" customFormat="1">
      <c r="A419" s="27"/>
      <c r="B419" s="19"/>
      <c r="C419" s="137">
        <v>9</v>
      </c>
      <c r="D419" s="147">
        <v>12.195054586536962</v>
      </c>
      <c r="E419" s="148">
        <v>2.7282881185428152</v>
      </c>
      <c r="F419" s="141">
        <v>0.57066614695163442</v>
      </c>
      <c r="G419" s="142">
        <v>0.36156185885589309</v>
      </c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</row>
    <row r="420" spans="1:51" s="15" customFormat="1">
      <c r="A420" s="27"/>
      <c r="B420" s="19"/>
      <c r="C420" s="137">
        <v>10</v>
      </c>
      <c r="D420" s="147">
        <v>11.985891697618456</v>
      </c>
      <c r="E420" s="148">
        <v>2.7005868478506883</v>
      </c>
      <c r="F420" s="141">
        <v>0.55279399118547412</v>
      </c>
      <c r="G420" s="142">
        <v>0.35885313990964163</v>
      </c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</row>
    <row r="421" spans="1:51" s="15" customFormat="1">
      <c r="A421" s="27"/>
      <c r="B421" s="19"/>
      <c r="C421" s="137">
        <v>11</v>
      </c>
      <c r="D421" s="147">
        <v>11.845281776461576</v>
      </c>
      <c r="E421" s="148">
        <v>2.6860362168852254</v>
      </c>
      <c r="F421" s="141">
        <v>0.53737630543691395</v>
      </c>
      <c r="G421" s="142">
        <v>0.35009309618782747</v>
      </c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</row>
    <row r="422" spans="1:51" s="15" customFormat="1">
      <c r="A422" s="27"/>
      <c r="B422" s="19"/>
      <c r="C422" s="137">
        <v>12</v>
      </c>
      <c r="D422" s="147">
        <v>12.214392797081313</v>
      </c>
      <c r="E422" s="148">
        <v>2.7273197259405033</v>
      </c>
      <c r="F422" s="141">
        <v>0.53167502764145014</v>
      </c>
      <c r="G422" s="142">
        <v>0.34719799174368693</v>
      </c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</row>
    <row r="423" spans="1:51" s="15" customFormat="1">
      <c r="A423" s="27"/>
      <c r="B423" s="19"/>
      <c r="C423" s="137">
        <v>13</v>
      </c>
      <c r="D423" s="147">
        <v>12.885729852911462</v>
      </c>
      <c r="E423" s="148">
        <v>2.9455978122602202</v>
      </c>
      <c r="F423" s="141">
        <v>0.5404995239407353</v>
      </c>
      <c r="G423" s="142">
        <v>0.35811267381709461</v>
      </c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</row>
    <row r="424" spans="1:51" s="15" customFormat="1">
      <c r="A424" s="27"/>
      <c r="B424" s="19"/>
      <c r="C424" s="137">
        <v>14</v>
      </c>
      <c r="D424" s="147">
        <v>12.863258849414395</v>
      </c>
      <c r="E424" s="148">
        <v>2.9912333675947691</v>
      </c>
      <c r="F424" s="141">
        <v>0.52665661868976354</v>
      </c>
      <c r="G424" s="142">
        <v>0.35712135131824047</v>
      </c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</row>
    <row r="425" spans="1:51" s="15" customFormat="1">
      <c r="A425" s="27"/>
      <c r="B425" s="19"/>
      <c r="C425" s="137">
        <v>15</v>
      </c>
      <c r="D425" s="147">
        <v>12.773452075390587</v>
      </c>
      <c r="E425" s="148">
        <v>3.0361083084596809</v>
      </c>
      <c r="F425" s="141">
        <v>0.51802451450096376</v>
      </c>
      <c r="G425" s="142">
        <v>0.35072830413152462</v>
      </c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</row>
    <row r="426" spans="1:51" s="15" customFormat="1">
      <c r="A426" s="27"/>
      <c r="B426" s="19"/>
      <c r="C426" s="137">
        <v>16</v>
      </c>
      <c r="D426" s="147">
        <v>12.586923788415158</v>
      </c>
      <c r="E426" s="148">
        <v>3.0616331075260912</v>
      </c>
      <c r="F426" s="141">
        <v>0.51328813820876085</v>
      </c>
      <c r="G426" s="142">
        <v>0.35563414214599043</v>
      </c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</row>
    <row r="427" spans="1:51" s="15" customFormat="1">
      <c r="A427" s="27"/>
      <c r="B427" s="19"/>
      <c r="C427" s="137">
        <v>17</v>
      </c>
      <c r="D427" s="147">
        <v>12.325489373671374</v>
      </c>
      <c r="E427" s="148">
        <v>3.0457206463153699</v>
      </c>
      <c r="F427" s="141">
        <v>0.51251607109540798</v>
      </c>
      <c r="G427" s="142">
        <v>0.35924915076630481</v>
      </c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</row>
    <row r="428" spans="1:51" s="15" customFormat="1">
      <c r="A428" s="27"/>
      <c r="B428" s="19"/>
      <c r="C428" s="137">
        <v>18</v>
      </c>
      <c r="D428" s="147">
        <v>12.097126913948204</v>
      </c>
      <c r="E428" s="148">
        <v>3.0443587169284565</v>
      </c>
      <c r="F428" s="141">
        <v>0.51575023818457211</v>
      </c>
      <c r="G428" s="142">
        <v>0.36509404909926219</v>
      </c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</row>
    <row r="429" spans="1:51" s="15" customFormat="1">
      <c r="A429" s="27"/>
      <c r="B429" s="19"/>
      <c r="C429" s="137">
        <v>19</v>
      </c>
      <c r="D429" s="147">
        <v>12.022176664268331</v>
      </c>
      <c r="E429" s="148">
        <v>3.0369225326839153</v>
      </c>
      <c r="F429" s="141">
        <v>0.52305265646882826</v>
      </c>
      <c r="G429" s="142">
        <v>0.37093551290513571</v>
      </c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</row>
    <row r="430" spans="1:51" s="15" customFormat="1">
      <c r="A430" s="27"/>
      <c r="B430" s="19"/>
      <c r="C430" s="137">
        <v>20</v>
      </c>
      <c r="D430" s="147">
        <v>12.121498798468581</v>
      </c>
      <c r="E430" s="148">
        <v>3.0702109257853833</v>
      </c>
      <c r="F430" s="141">
        <v>0.5316364481820941</v>
      </c>
      <c r="G430" s="142">
        <v>0.37718880757170714</v>
      </c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</row>
    <row r="431" spans="1:51" s="15" customFormat="1">
      <c r="A431" s="27"/>
      <c r="B431" s="19"/>
      <c r="C431" s="137">
        <v>21</v>
      </c>
      <c r="D431" s="147">
        <v>12.100006905555885</v>
      </c>
      <c r="E431" s="148">
        <v>3.0648452538166158</v>
      </c>
      <c r="F431" s="141">
        <v>0.53711017127732485</v>
      </c>
      <c r="G431" s="142">
        <v>0.37952119214859387</v>
      </c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</row>
    <row r="432" spans="1:51" s="15" customFormat="1">
      <c r="A432" s="27"/>
      <c r="B432" s="19"/>
      <c r="C432" s="137">
        <v>22</v>
      </c>
      <c r="D432" s="147">
        <v>11.901010480899044</v>
      </c>
      <c r="E432" s="148">
        <v>3.0351018351597427</v>
      </c>
      <c r="F432" s="141">
        <v>0.53572781998180941</v>
      </c>
      <c r="G432" s="142">
        <v>0.37378585755273852</v>
      </c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</row>
    <row r="433" spans="1:51" s="15" customFormat="1">
      <c r="A433" s="27"/>
      <c r="B433" s="19"/>
      <c r="C433" s="137">
        <v>23</v>
      </c>
      <c r="D433" s="147">
        <v>11.906424812524509</v>
      </c>
      <c r="E433" s="148">
        <v>3.0407678693982771</v>
      </c>
      <c r="F433" s="141">
        <v>0.53887597481649396</v>
      </c>
      <c r="G433" s="142">
        <v>0.37735736653983337</v>
      </c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</row>
    <row r="434" spans="1:51" s="15" customFormat="1">
      <c r="A434" s="27"/>
      <c r="B434" s="19"/>
      <c r="C434" s="137">
        <v>24</v>
      </c>
      <c r="D434" s="147">
        <v>11.776946955591271</v>
      </c>
      <c r="E434" s="148">
        <v>3.0409029412823627</v>
      </c>
      <c r="F434" s="141">
        <v>0.53412057617626629</v>
      </c>
      <c r="G434" s="142">
        <v>0.37066958546856932</v>
      </c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</row>
    <row r="435" spans="1:51" s="15" customFormat="1">
      <c r="A435" s="27"/>
      <c r="B435" s="19"/>
      <c r="C435" s="137">
        <v>25</v>
      </c>
      <c r="D435" s="147">
        <v>11.667331196789558</v>
      </c>
      <c r="E435" s="148">
        <v>2.9637926481751453</v>
      </c>
      <c r="F435" s="141">
        <v>0.53489067290405601</v>
      </c>
      <c r="G435" s="142">
        <v>0.3619328846748685</v>
      </c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</row>
    <row r="436" spans="1:51" s="15" customFormat="1">
      <c r="A436" s="27"/>
      <c r="B436" s="19"/>
      <c r="C436" s="137">
        <v>26</v>
      </c>
      <c r="D436" s="147">
        <v>11.663849830165709</v>
      </c>
      <c r="E436" s="148">
        <v>2.9900842312998037</v>
      </c>
      <c r="F436" s="141">
        <v>0.53748283352890991</v>
      </c>
      <c r="G436" s="142">
        <v>0.35905806294602305</v>
      </c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</row>
    <row r="437" spans="1:51" s="15" customFormat="1">
      <c r="A437" s="27"/>
      <c r="B437" s="19"/>
      <c r="C437" s="137">
        <v>27</v>
      </c>
      <c r="D437" s="147">
        <v>11.656053336193201</v>
      </c>
      <c r="E437" s="148">
        <v>2.9327284880526716</v>
      </c>
      <c r="F437" s="141">
        <v>0.53784269069453272</v>
      </c>
      <c r="G437" s="142">
        <v>0.3583728693142163</v>
      </c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</row>
    <row r="438" spans="1:51" s="15" customFormat="1">
      <c r="A438" s="27"/>
      <c r="B438" s="19"/>
      <c r="C438" s="137">
        <v>28</v>
      </c>
      <c r="D438" s="147">
        <v>11.812960639670255</v>
      </c>
      <c r="E438" s="148">
        <v>2.9592919761495757</v>
      </c>
      <c r="F438" s="141">
        <v>0.53579347537109445</v>
      </c>
      <c r="G438" s="142">
        <v>0.3520830217698297</v>
      </c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</row>
    <row r="439" spans="1:51" s="15" customFormat="1">
      <c r="A439" s="27"/>
      <c r="B439" s="19"/>
      <c r="C439" s="137">
        <v>29</v>
      </c>
      <c r="D439" s="147">
        <v>11.945330639368393</v>
      </c>
      <c r="E439" s="148">
        <v>3.072731389116298</v>
      </c>
      <c r="F439" s="141">
        <v>0.53634482626155155</v>
      </c>
      <c r="G439" s="142">
        <v>0.35956969311418258</v>
      </c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</row>
    <row r="440" spans="1:51" s="15" customFormat="1">
      <c r="A440" s="27"/>
      <c r="B440" s="19"/>
      <c r="C440" s="137">
        <v>30</v>
      </c>
      <c r="D440" s="147">
        <v>11.99319017688269</v>
      </c>
      <c r="E440" s="148">
        <v>3.0950607948664501</v>
      </c>
      <c r="F440" s="141">
        <v>0.53392579108563509</v>
      </c>
      <c r="G440" s="142">
        <v>0.35689162338281738</v>
      </c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</row>
    <row r="441" spans="1:51" s="15" customFormat="1">
      <c r="A441" s="27"/>
      <c r="B441" s="19"/>
      <c r="C441" s="137">
        <v>31</v>
      </c>
      <c r="D441" s="147">
        <v>11.92901310645577</v>
      </c>
      <c r="E441" s="148">
        <v>3.1061086739412138</v>
      </c>
      <c r="F441" s="141">
        <v>0.52014813446383212</v>
      </c>
      <c r="G441" s="142">
        <v>0.3493937660444314</v>
      </c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</row>
    <row r="442" spans="1:51" s="15" customFormat="1">
      <c r="A442" s="27"/>
      <c r="B442" s="19"/>
      <c r="C442" s="137">
        <v>32</v>
      </c>
      <c r="D442" s="147">
        <v>11.744045573971588</v>
      </c>
      <c r="E442" s="148">
        <v>3.0626156882879596</v>
      </c>
      <c r="F442" s="141">
        <v>0.51304614140457727</v>
      </c>
      <c r="G442" s="142">
        <v>0.34300264265887614</v>
      </c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</row>
    <row r="443" spans="1:51" s="15" customFormat="1">
      <c r="A443" s="27"/>
      <c r="B443" s="19"/>
      <c r="C443" s="137">
        <v>33</v>
      </c>
      <c r="D443" s="147">
        <v>11.28019942100981</v>
      </c>
      <c r="E443" s="148">
        <v>2.9369650497449538</v>
      </c>
      <c r="F443" s="141">
        <v>0.51229945063845894</v>
      </c>
      <c r="G443" s="142">
        <v>0.34055277862463873</v>
      </c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</row>
    <row r="444" spans="1:51" s="15" customFormat="1">
      <c r="A444" s="27"/>
      <c r="B444" s="19"/>
      <c r="C444" s="137">
        <v>34</v>
      </c>
      <c r="D444" s="147">
        <v>11.219778568900868</v>
      </c>
      <c r="E444" s="148">
        <v>2.8863491674264687</v>
      </c>
      <c r="F444" s="141">
        <v>0.52289239136594967</v>
      </c>
      <c r="G444" s="142">
        <v>0.34611468279994112</v>
      </c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</row>
    <row r="445" spans="1:51" s="15" customFormat="1">
      <c r="A445" s="27"/>
      <c r="B445" s="19"/>
      <c r="C445" s="137">
        <v>35</v>
      </c>
      <c r="D445" s="147">
        <v>11.089780932725006</v>
      </c>
      <c r="E445" s="148">
        <v>2.8386589541835265</v>
      </c>
      <c r="F445" s="141">
        <v>0.52981064571127068</v>
      </c>
      <c r="G445" s="142">
        <v>0.34867225389248235</v>
      </c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</row>
    <row r="446" spans="1:51" s="15" customFormat="1">
      <c r="A446" s="27"/>
      <c r="B446" s="19"/>
      <c r="C446" s="137">
        <v>36</v>
      </c>
      <c r="D446" s="147">
        <v>11.168828349804091</v>
      </c>
      <c r="E446" s="148">
        <v>2.7714137774957757</v>
      </c>
      <c r="F446" s="141">
        <v>0.55081277243711002</v>
      </c>
      <c r="G446" s="142">
        <v>0.36114551948044349</v>
      </c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</row>
    <row r="447" spans="1:51" s="15" customFormat="1">
      <c r="A447" s="27"/>
      <c r="B447" s="19"/>
      <c r="C447" s="137">
        <v>37</v>
      </c>
      <c r="D447" s="147">
        <v>11.209833530835928</v>
      </c>
      <c r="E447" s="148">
        <v>2.7623228172657175</v>
      </c>
      <c r="F447" s="141">
        <v>0.56417678510292157</v>
      </c>
      <c r="G447" s="142">
        <v>0.36613240276995374</v>
      </c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</row>
    <row r="448" spans="1:51" s="15" customFormat="1">
      <c r="A448" s="27"/>
      <c r="B448" s="19"/>
      <c r="C448" s="137">
        <v>38</v>
      </c>
      <c r="D448" s="147">
        <v>11.068457229584313</v>
      </c>
      <c r="E448" s="148">
        <v>2.7311632814930418</v>
      </c>
      <c r="F448" s="141">
        <v>0.57789117909720378</v>
      </c>
      <c r="G448" s="142">
        <v>0.37286699518786931</v>
      </c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</row>
    <row r="449" spans="1:51" s="15" customFormat="1">
      <c r="A449" s="27"/>
      <c r="B449" s="19"/>
      <c r="C449" s="137">
        <v>39</v>
      </c>
      <c r="D449" s="147">
        <v>11.057467229452353</v>
      </c>
      <c r="E449" s="148">
        <v>2.732785787161625</v>
      </c>
      <c r="F449" s="141">
        <v>0.58123269445534043</v>
      </c>
      <c r="G449" s="142">
        <v>0.37267418520011431</v>
      </c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</row>
    <row r="450" spans="1:51" s="15" customFormat="1">
      <c r="A450" s="27"/>
      <c r="B450" s="19"/>
      <c r="C450" s="137">
        <v>40</v>
      </c>
      <c r="D450" s="147">
        <v>11.079055872866883</v>
      </c>
      <c r="E450" s="148">
        <v>2.7084004055058575</v>
      </c>
      <c r="F450" s="141">
        <v>0.59303891265058761</v>
      </c>
      <c r="G450" s="142">
        <v>0.37248994970327803</v>
      </c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</row>
    <row r="451" spans="1:51" s="15" customFormat="1">
      <c r="A451" s="27"/>
      <c r="B451" s="19"/>
      <c r="C451" s="137">
        <v>41</v>
      </c>
      <c r="D451" s="147">
        <v>11.165138214430486</v>
      </c>
      <c r="E451" s="148">
        <v>2.6405878076840019</v>
      </c>
      <c r="F451" s="141">
        <v>0.60794919612609744</v>
      </c>
      <c r="G451" s="142">
        <v>0.35927904150668605</v>
      </c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</row>
    <row r="452" spans="1:51" s="15" customFormat="1">
      <c r="A452" s="27"/>
      <c r="B452" s="19"/>
      <c r="C452" s="137">
        <v>42</v>
      </c>
      <c r="D452" s="147">
        <v>11.221788059352125</v>
      </c>
      <c r="E452" s="148">
        <v>2.6410911229182226</v>
      </c>
      <c r="F452" s="141">
        <v>0.62171824837887391</v>
      </c>
      <c r="G452" s="142">
        <v>0.36180500626559398</v>
      </c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</row>
    <row r="453" spans="1:51" s="15" customFormat="1">
      <c r="A453" s="27"/>
      <c r="B453" s="19"/>
      <c r="C453" s="137">
        <v>43</v>
      </c>
      <c r="D453" s="147">
        <v>11.285559401704047</v>
      </c>
      <c r="E453" s="148">
        <v>2.6490140623414566</v>
      </c>
      <c r="F453" s="141">
        <v>0.64629826474591612</v>
      </c>
      <c r="G453" s="142">
        <v>0.36640427859090674</v>
      </c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</row>
    <row r="454" spans="1:51" s="15" customFormat="1">
      <c r="A454" s="27"/>
      <c r="B454" s="19"/>
      <c r="C454" s="137">
        <v>44</v>
      </c>
      <c r="D454" s="147">
        <v>11.222241837210351</v>
      </c>
      <c r="E454" s="148">
        <v>2.6535780690303317</v>
      </c>
      <c r="F454" s="141">
        <v>0.65946564956158715</v>
      </c>
      <c r="G454" s="142">
        <v>0.37047890066720846</v>
      </c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</row>
    <row r="455" spans="1:51" s="15" customFormat="1">
      <c r="A455" s="27"/>
      <c r="B455" s="19"/>
      <c r="C455" s="137">
        <v>45</v>
      </c>
      <c r="D455" s="147">
        <v>11.626869147329012</v>
      </c>
      <c r="E455" s="148">
        <v>2.7362505107661805</v>
      </c>
      <c r="F455" s="141">
        <v>0.66845573701063299</v>
      </c>
      <c r="G455" s="142">
        <v>0.36503364288699008</v>
      </c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</row>
    <row r="456" spans="1:51" s="15" customFormat="1">
      <c r="A456" s="27"/>
      <c r="B456" s="19"/>
      <c r="C456" s="137">
        <v>46</v>
      </c>
      <c r="D456" s="147">
        <v>11.729811817092942</v>
      </c>
      <c r="E456" s="148">
        <v>2.8207307160557051</v>
      </c>
      <c r="F456" s="141">
        <v>0.67025018058266894</v>
      </c>
      <c r="G456" s="142">
        <v>0.35802770949347268</v>
      </c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</row>
    <row r="457" spans="1:51" s="15" customFormat="1">
      <c r="A457" s="27"/>
      <c r="B457" s="19"/>
      <c r="C457" s="137">
        <v>47</v>
      </c>
      <c r="D457" s="147">
        <v>11.86443808504912</v>
      </c>
      <c r="E457" s="148">
        <v>2.8655103398418773</v>
      </c>
      <c r="F457" s="141">
        <v>0.67639016157691567</v>
      </c>
      <c r="G457" s="142">
        <v>0.34663717784964526</v>
      </c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</row>
    <row r="458" spans="1:51" s="15" customFormat="1">
      <c r="A458" s="27"/>
      <c r="B458" s="19"/>
      <c r="C458" s="137">
        <v>48</v>
      </c>
      <c r="D458" s="147">
        <v>12.049490514090337</v>
      </c>
      <c r="E458" s="148">
        <v>2.990906558968808</v>
      </c>
      <c r="F458" s="141">
        <v>0.66888496145471232</v>
      </c>
      <c r="G458" s="142">
        <v>0.34265131391744258</v>
      </c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</row>
    <row r="459" spans="1:51" s="15" customFormat="1">
      <c r="A459" s="27"/>
      <c r="B459" s="19"/>
      <c r="C459" s="137">
        <v>49</v>
      </c>
      <c r="D459" s="147">
        <v>12.194960679289391</v>
      </c>
      <c r="E459" s="148">
        <v>3.048033704132926</v>
      </c>
      <c r="F459" s="141">
        <v>0.6798284929185302</v>
      </c>
      <c r="G459" s="142">
        <v>0.33507015422391234</v>
      </c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</row>
    <row r="460" spans="1:51" s="15" customFormat="1">
      <c r="A460" s="27"/>
      <c r="B460" s="19"/>
      <c r="C460" s="137">
        <v>50</v>
      </c>
      <c r="D460" s="147">
        <v>12.60438278244945</v>
      </c>
      <c r="E460" s="148">
        <v>3.1517813708997813</v>
      </c>
      <c r="F460" s="141">
        <v>0.69884433366292664</v>
      </c>
      <c r="G460" s="142">
        <v>0.33632923500385392</v>
      </c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</row>
    <row r="461" spans="1:51" s="15" customFormat="1">
      <c r="A461" s="27"/>
      <c r="B461" s="19"/>
      <c r="C461" s="137">
        <v>51</v>
      </c>
      <c r="D461" s="147">
        <v>12.684768969960354</v>
      </c>
      <c r="E461" s="148">
        <v>3.2016631246201963</v>
      </c>
      <c r="F461" s="141">
        <v>0.72999572683615244</v>
      </c>
      <c r="G461" s="142">
        <v>0.3420811521130781</v>
      </c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</row>
    <row r="462" spans="1:51" s="15" customFormat="1">
      <c r="A462" s="27"/>
      <c r="B462" s="19"/>
      <c r="C462" s="137">
        <v>52</v>
      </c>
      <c r="D462" s="147">
        <v>12.353929412028705</v>
      </c>
      <c r="E462" s="148">
        <v>3.1243746167054511</v>
      </c>
      <c r="F462" s="141">
        <v>0.75092558393006315</v>
      </c>
      <c r="G462" s="142">
        <v>0.33955151159085467</v>
      </c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</row>
    <row r="463" spans="1:51" s="15" customFormat="1">
      <c r="A463" s="27"/>
      <c r="B463" s="19">
        <v>2020</v>
      </c>
      <c r="C463" s="136">
        <v>1</v>
      </c>
      <c r="D463" s="147">
        <v>11.669449021306457</v>
      </c>
      <c r="E463" s="148">
        <v>2.9684681844552538</v>
      </c>
      <c r="F463" s="141">
        <v>0.74558990608188214</v>
      </c>
      <c r="G463" s="142">
        <v>0.33918705896891016</v>
      </c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</row>
    <row r="464" spans="1:51" s="15" customFormat="1">
      <c r="A464" s="27"/>
      <c r="B464" s="19"/>
      <c r="C464" s="137">
        <v>2</v>
      </c>
      <c r="D464" s="147">
        <v>11.767167264144856</v>
      </c>
      <c r="E464" s="148">
        <v>2.940718631240637</v>
      </c>
      <c r="F464" s="141">
        <v>0.76242155310578597</v>
      </c>
      <c r="G464" s="142">
        <v>0.33087583095537265</v>
      </c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</row>
    <row r="465" spans="1:51" s="15" customFormat="1">
      <c r="A465" s="27"/>
      <c r="B465" s="19"/>
      <c r="C465" s="137">
        <v>3</v>
      </c>
      <c r="D465" s="147">
        <v>12.087016824474732</v>
      </c>
      <c r="E465" s="148">
        <v>2.9893217293052308</v>
      </c>
      <c r="F465" s="141">
        <v>0.79064517016760316</v>
      </c>
      <c r="G465" s="142">
        <v>0.33275262978094466</v>
      </c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</row>
    <row r="466" spans="1:51" s="15" customFormat="1">
      <c r="A466" s="27"/>
      <c r="B466" s="19"/>
      <c r="C466" s="137">
        <v>4</v>
      </c>
      <c r="D466" s="147">
        <v>12.495104375458418</v>
      </c>
      <c r="E466" s="148">
        <v>2.9920994117447033</v>
      </c>
      <c r="F466" s="141">
        <v>0.81496665850506256</v>
      </c>
      <c r="G466" s="142">
        <v>0.32215347911379061</v>
      </c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</row>
    <row r="467" spans="1:51" s="15" customFormat="1">
      <c r="A467" s="27"/>
      <c r="B467" s="19"/>
      <c r="C467" s="137">
        <v>5</v>
      </c>
      <c r="D467" s="147">
        <v>12.798237680599897</v>
      </c>
      <c r="E467" s="148">
        <v>3.078210194819524</v>
      </c>
      <c r="F467" s="141">
        <v>0.82403516427318069</v>
      </c>
      <c r="G467" s="142">
        <v>0.31861485206450807</v>
      </c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</row>
    <row r="468" spans="1:51" s="15" customFormat="1">
      <c r="A468" s="27"/>
      <c r="B468" s="19"/>
      <c r="C468" s="137">
        <v>6</v>
      </c>
      <c r="D468" s="147">
        <v>13.06372975435745</v>
      </c>
      <c r="E468" s="148">
        <v>3.0732867260648375</v>
      </c>
      <c r="F468" s="141">
        <v>0.83312197408353761</v>
      </c>
      <c r="G468" s="142">
        <v>0.3111405269340447</v>
      </c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</row>
    <row r="469" spans="1:51" s="15" customFormat="1">
      <c r="A469" s="27"/>
      <c r="B469" s="19"/>
      <c r="C469" s="137">
        <v>7</v>
      </c>
      <c r="D469" s="147">
        <v>13.220618629136286</v>
      </c>
      <c r="E469" s="148">
        <v>3.1263050904875764</v>
      </c>
      <c r="F469" s="141">
        <v>0.82756442585139456</v>
      </c>
      <c r="G469" s="142">
        <v>0.3077003509785895</v>
      </c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</row>
    <row r="470" spans="1:51" s="15" customFormat="1">
      <c r="A470" s="27"/>
      <c r="B470" s="19"/>
      <c r="C470" s="137">
        <v>8</v>
      </c>
      <c r="D470" s="147">
        <v>13.197793134811524</v>
      </c>
      <c r="E470" s="148">
        <v>3.0912371817085309</v>
      </c>
      <c r="F470" s="141">
        <v>0.84543590387691925</v>
      </c>
      <c r="G470" s="142">
        <v>0.29962810207567558</v>
      </c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</row>
    <row r="471" spans="1:51" s="15" customFormat="1">
      <c r="A471" s="27"/>
      <c r="B471" s="19"/>
      <c r="C471" s="137">
        <v>9</v>
      </c>
      <c r="D471" s="147">
        <v>13.208487951544967</v>
      </c>
      <c r="E471" s="148">
        <v>3.0948749421293917</v>
      </c>
      <c r="F471" s="141">
        <v>0.83104084119486554</v>
      </c>
      <c r="G471" s="142">
        <v>0.28831732191258547</v>
      </c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</row>
    <row r="472" spans="1:51" s="15" customFormat="1">
      <c r="A472" s="27"/>
      <c r="B472" s="19"/>
      <c r="C472" s="137">
        <v>10</v>
      </c>
      <c r="D472" s="147">
        <v>13.104662902752427</v>
      </c>
      <c r="E472" s="148">
        <v>3.0105024992317757</v>
      </c>
      <c r="F472" s="141">
        <v>0.8352349665187504</v>
      </c>
      <c r="G472" s="142">
        <v>0.28301050968793395</v>
      </c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</row>
    <row r="473" spans="1:51" s="15" customFormat="1">
      <c r="A473" s="27"/>
      <c r="B473" s="19"/>
      <c r="C473" s="137">
        <v>11</v>
      </c>
      <c r="D473" s="147">
        <v>13.33587443056842</v>
      </c>
      <c r="E473" s="148">
        <v>3.0045626456362053</v>
      </c>
      <c r="F473" s="141">
        <v>0.84262823551363342</v>
      </c>
      <c r="G473" s="142">
        <v>0.27281896277093703</v>
      </c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</row>
    <row r="474" spans="1:51" s="15" customFormat="1">
      <c r="A474" s="27"/>
      <c r="B474" s="19"/>
      <c r="C474" s="137">
        <v>12</v>
      </c>
      <c r="D474" s="147">
        <v>14.084368637392178</v>
      </c>
      <c r="E474" s="148">
        <v>3.1053184703003063</v>
      </c>
      <c r="F474" s="141">
        <v>0.87814813884346099</v>
      </c>
      <c r="G474" s="142">
        <v>0.2793488003588559</v>
      </c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</row>
    <row r="475" spans="1:51" s="15" customFormat="1">
      <c r="A475" s="27"/>
      <c r="B475" s="19"/>
      <c r="C475" s="137">
        <v>13</v>
      </c>
      <c r="D475" s="147">
        <v>14.96330756266669</v>
      </c>
      <c r="E475" s="148">
        <v>3.2419531683808471</v>
      </c>
      <c r="F475" s="141">
        <v>0.9322383398116757</v>
      </c>
      <c r="G475" s="142">
        <v>0.28823765368384818</v>
      </c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</row>
    <row r="476" spans="1:51" s="15" customFormat="1">
      <c r="A476" s="27"/>
      <c r="B476" s="19"/>
      <c r="C476" s="137">
        <v>14</v>
      </c>
      <c r="D476" s="147">
        <v>15.122420448811308</v>
      </c>
      <c r="E476" s="148">
        <v>3.2167884910740052</v>
      </c>
      <c r="F476" s="141">
        <v>0.96100501346552791</v>
      </c>
      <c r="G476" s="142">
        <v>0.29299479150822189</v>
      </c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</row>
    <row r="477" spans="1:51" s="15" customFormat="1">
      <c r="A477" s="27"/>
      <c r="B477" s="19"/>
      <c r="C477" s="137">
        <v>15</v>
      </c>
      <c r="D477" s="147">
        <v>14.67110461424768</v>
      </c>
      <c r="E477" s="148">
        <v>3.0677424736319336</v>
      </c>
      <c r="F477" s="141">
        <v>0.97189089608666368</v>
      </c>
      <c r="G477" s="142">
        <v>0.28788180330151991</v>
      </c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</row>
    <row r="478" spans="1:51" s="15" customFormat="1">
      <c r="A478" s="27"/>
      <c r="B478" s="19"/>
      <c r="C478" s="137">
        <v>16</v>
      </c>
      <c r="D478" s="147">
        <v>14.255184249225971</v>
      </c>
      <c r="E478" s="148">
        <v>3.0279228593071625</v>
      </c>
      <c r="F478" s="141">
        <v>0.99419934370458329</v>
      </c>
      <c r="G478" s="142">
        <v>0.29654477168606985</v>
      </c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</row>
    <row r="479" spans="1:51" s="15" customFormat="1">
      <c r="A479" s="27"/>
      <c r="B479" s="19"/>
      <c r="C479" s="137">
        <v>17</v>
      </c>
      <c r="D479" s="147">
        <v>13.728121275508457</v>
      </c>
      <c r="E479" s="148">
        <v>2.8528641229141662</v>
      </c>
      <c r="F479" s="141">
        <v>1.0297248896977667</v>
      </c>
      <c r="G479" s="142">
        <v>0.29649176733865129</v>
      </c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</row>
    <row r="480" spans="1:51" s="15" customFormat="1">
      <c r="A480" s="27"/>
      <c r="B480" s="19"/>
      <c r="C480" s="137">
        <v>18</v>
      </c>
      <c r="D480" s="147">
        <v>13.240962667950475</v>
      </c>
      <c r="E480" s="148">
        <v>2.7261414077505406</v>
      </c>
      <c r="F480" s="141">
        <v>1.0529834154364495</v>
      </c>
      <c r="G480" s="142">
        <v>0.29580704024569499</v>
      </c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</row>
    <row r="481" spans="1:51" s="15" customFormat="1">
      <c r="A481" s="27"/>
      <c r="B481" s="19"/>
      <c r="C481" s="137">
        <v>19</v>
      </c>
      <c r="D481" s="147">
        <v>12.697596396713221</v>
      </c>
      <c r="E481" s="148">
        <v>2.5188716765826942</v>
      </c>
      <c r="F481" s="141">
        <v>1.0977499478197461</v>
      </c>
      <c r="G481" s="142">
        <v>0.29667470390478157</v>
      </c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</row>
    <row r="482" spans="1:51" s="15" customFormat="1">
      <c r="A482" s="27"/>
      <c r="B482" s="19"/>
      <c r="C482" s="137">
        <v>20</v>
      </c>
      <c r="D482" s="147">
        <v>12.317026883211376</v>
      </c>
      <c r="E482" s="148">
        <v>2.4203963246396634</v>
      </c>
      <c r="F482" s="141">
        <v>1.1351360129053871</v>
      </c>
      <c r="G482" s="142">
        <v>0.30273923247370199</v>
      </c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</row>
    <row r="483" spans="1:51" s="15" customFormat="1">
      <c r="A483" s="27"/>
      <c r="B483" s="19"/>
      <c r="C483" s="137">
        <v>21</v>
      </c>
      <c r="D483" s="147">
        <v>11.755488381060957</v>
      </c>
      <c r="E483" s="148">
        <v>2.2387726201798768</v>
      </c>
      <c r="F483" s="141">
        <v>1.2083950784008008</v>
      </c>
      <c r="G483" s="142">
        <v>0.32035672773036294</v>
      </c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</row>
    <row r="484" spans="1:51" s="15" customFormat="1">
      <c r="A484" s="27"/>
      <c r="B484" s="19"/>
      <c r="C484" s="137">
        <v>22</v>
      </c>
      <c r="D484" s="147">
        <v>11.484755319908476</v>
      </c>
      <c r="E484" s="148">
        <v>2.16438783022685</v>
      </c>
      <c r="F484" s="141">
        <v>1.2165890306715925</v>
      </c>
      <c r="G484" s="142">
        <v>0.31942166105350156</v>
      </c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</row>
    <row r="485" spans="1:51" s="15" customFormat="1">
      <c r="A485" s="27"/>
      <c r="B485" s="19"/>
      <c r="C485" s="137">
        <v>23</v>
      </c>
      <c r="D485" s="147">
        <v>11.001419479345911</v>
      </c>
      <c r="E485" s="148">
        <v>2.0182667515023054</v>
      </c>
      <c r="F485" s="141">
        <v>1.2269968518178449</v>
      </c>
      <c r="G485" s="142">
        <v>0.32555576267809899</v>
      </c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</row>
    <row r="486" spans="1:51" s="15" customFormat="1">
      <c r="A486" s="27"/>
      <c r="B486" s="19"/>
      <c r="C486" s="137">
        <v>24</v>
      </c>
      <c r="D486" s="147">
        <v>10.535800590691938</v>
      </c>
      <c r="E486" s="148">
        <v>1.9477588413972606</v>
      </c>
      <c r="F486" s="141">
        <v>1.1640181254716411</v>
      </c>
      <c r="G486" s="142">
        <v>0.31205922013530574</v>
      </c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</row>
    <row r="487" spans="1:51" s="15" customFormat="1">
      <c r="A487" s="27"/>
      <c r="B487" s="19"/>
      <c r="C487" s="137">
        <v>25</v>
      </c>
      <c r="D487" s="147">
        <v>10.252508595622301</v>
      </c>
      <c r="E487" s="148">
        <v>1.8811265622562854</v>
      </c>
      <c r="F487" s="141">
        <v>1.0866199266179275</v>
      </c>
      <c r="G487" s="142">
        <v>0.28611235043946698</v>
      </c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</row>
    <row r="488" spans="1:51" s="15" customFormat="1">
      <c r="A488" s="27"/>
      <c r="B488" s="19"/>
      <c r="C488" s="137">
        <v>26</v>
      </c>
      <c r="D488" s="147">
        <v>10.079289410838223</v>
      </c>
      <c r="E488" s="148">
        <v>1.9160780074826207</v>
      </c>
      <c r="F488" s="141">
        <v>1.042722681486145</v>
      </c>
      <c r="G488" s="142">
        <v>0.28083842625681071</v>
      </c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</row>
    <row r="489" spans="1:51" s="15" customFormat="1">
      <c r="A489" s="27"/>
      <c r="B489" s="19"/>
      <c r="C489" s="137">
        <v>27</v>
      </c>
      <c r="D489" s="147">
        <v>10.287775550526595</v>
      </c>
      <c r="E489" s="148">
        <v>1.9810340618769164</v>
      </c>
      <c r="F489" s="141">
        <v>0.96084750738638547</v>
      </c>
      <c r="G489" s="142">
        <v>0.27390110924929134</v>
      </c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</row>
    <row r="490" spans="1:51" s="15" customFormat="1">
      <c r="A490" s="27"/>
      <c r="B490" s="19"/>
      <c r="C490" s="137">
        <v>28</v>
      </c>
      <c r="D490" s="147">
        <v>10.603306353784522</v>
      </c>
      <c r="E490" s="148">
        <v>2.0767480738299526</v>
      </c>
      <c r="F490" s="141">
        <v>0.92624836879980155</v>
      </c>
      <c r="G490" s="142">
        <v>0.27343194934948972</v>
      </c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</row>
    <row r="491" spans="1:51" s="15" customFormat="1">
      <c r="A491" s="27"/>
      <c r="B491" s="19"/>
      <c r="C491" s="137">
        <v>29</v>
      </c>
      <c r="D491" s="147">
        <v>10.510451111996302</v>
      </c>
      <c r="E491" s="148">
        <v>2.0814105280429143</v>
      </c>
      <c r="F491" s="141">
        <v>0.89096226217050045</v>
      </c>
      <c r="G491" s="142">
        <v>0.27223986432136316</v>
      </c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</row>
    <row r="492" spans="1:51" s="15" customFormat="1">
      <c r="A492" s="27"/>
      <c r="B492" s="19"/>
      <c r="C492" s="137">
        <v>30</v>
      </c>
      <c r="D492" s="147">
        <v>10.7410119201793</v>
      </c>
      <c r="E492" s="148">
        <v>2.1703625058583351</v>
      </c>
      <c r="F492" s="141">
        <v>0.87286749598353253</v>
      </c>
      <c r="G492" s="142">
        <v>0.27872689072500517</v>
      </c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</row>
    <row r="493" spans="1:51" s="15" customFormat="1">
      <c r="A493" s="27"/>
      <c r="B493" s="19"/>
      <c r="C493" s="137">
        <v>31</v>
      </c>
      <c r="D493" s="147">
        <v>11.031159701149287</v>
      </c>
      <c r="E493" s="148">
        <v>2.3605815114246806</v>
      </c>
      <c r="F493" s="141">
        <v>0.84185205847850164</v>
      </c>
      <c r="G493" s="142">
        <v>0.28538753891224722</v>
      </c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</row>
    <row r="494" spans="1:51" s="15" customFormat="1">
      <c r="A494" s="27"/>
      <c r="B494" s="19"/>
      <c r="C494" s="137">
        <v>32</v>
      </c>
      <c r="D494" s="147">
        <v>11.109078106355664</v>
      </c>
      <c r="E494" s="148">
        <v>2.3932385928610733</v>
      </c>
      <c r="F494" s="141">
        <v>0.8178053446799125</v>
      </c>
      <c r="G494" s="142">
        <v>0.28357727991244608</v>
      </c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</row>
    <row r="495" spans="1:51" s="15" customFormat="1">
      <c r="A495" s="27"/>
      <c r="B495" s="19"/>
      <c r="C495" s="137">
        <v>33</v>
      </c>
      <c r="D495" s="147">
        <v>11.190788234707808</v>
      </c>
      <c r="E495" s="148">
        <v>2.4675403536010987</v>
      </c>
      <c r="F495" s="141">
        <v>0.79999359288632799</v>
      </c>
      <c r="G495" s="142">
        <v>0.28618838483562248</v>
      </c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</row>
    <row r="496" spans="1:51" s="15" customFormat="1">
      <c r="A496" s="27"/>
      <c r="B496" s="19"/>
      <c r="C496" s="137">
        <v>34</v>
      </c>
      <c r="D496" s="147">
        <v>10.853369302976555</v>
      </c>
      <c r="E496" s="148">
        <v>2.4270818063491659</v>
      </c>
      <c r="F496" s="141">
        <v>0.78709772167726477</v>
      </c>
      <c r="G496" s="142">
        <v>0.28564121586505964</v>
      </c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</row>
    <row r="497" spans="1:51" s="15" customFormat="1">
      <c r="A497" s="27"/>
      <c r="B497" s="19"/>
      <c r="C497" s="137">
        <v>35</v>
      </c>
      <c r="D497" s="147">
        <v>10.756129049625343</v>
      </c>
      <c r="E497" s="148">
        <v>2.4513075382157039</v>
      </c>
      <c r="F497" s="141">
        <v>0.78593032354545278</v>
      </c>
      <c r="G497" s="142">
        <v>0.29123891265018065</v>
      </c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</row>
    <row r="498" spans="1:51" s="15" customFormat="1">
      <c r="A498" s="27"/>
      <c r="B498" s="19"/>
      <c r="C498" s="137">
        <v>36</v>
      </c>
      <c r="D498" s="147">
        <v>10.614092029070694</v>
      </c>
      <c r="E498" s="148">
        <v>2.4232761158618561</v>
      </c>
      <c r="F498" s="141">
        <v>0.77939996242629184</v>
      </c>
      <c r="G498" s="142">
        <v>0.29766562052610174</v>
      </c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</row>
    <row r="499" spans="1:51" s="15" customFormat="1">
      <c r="A499" s="27"/>
      <c r="B499" s="19"/>
      <c r="C499" s="137">
        <v>37</v>
      </c>
      <c r="D499" s="147">
        <v>10.57035264790073</v>
      </c>
      <c r="E499" s="148">
        <v>2.426973816125626</v>
      </c>
      <c r="F499" s="141">
        <v>0.79479734849739159</v>
      </c>
      <c r="G499" s="142">
        <v>0.30887444866317249</v>
      </c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</row>
    <row r="500" spans="1:51" s="15" customFormat="1">
      <c r="A500" s="27"/>
      <c r="B500" s="19"/>
      <c r="C500" s="137">
        <v>38</v>
      </c>
      <c r="D500" s="147">
        <v>10.535476376727605</v>
      </c>
      <c r="E500" s="148">
        <v>2.4118623248481281</v>
      </c>
      <c r="F500" s="141">
        <v>0.80246835591666343</v>
      </c>
      <c r="G500" s="142">
        <v>0.31071534417700847</v>
      </c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</row>
    <row r="501" spans="1:51" s="15" customFormat="1">
      <c r="A501" s="27"/>
      <c r="B501" s="19"/>
      <c r="C501" s="137">
        <v>39</v>
      </c>
      <c r="D501" s="147">
        <v>10.466719681742756</v>
      </c>
      <c r="E501" s="148">
        <v>2.4773803365321765</v>
      </c>
      <c r="F501" s="141">
        <v>0.82966456025368973</v>
      </c>
      <c r="G501" s="142">
        <v>0.32792413655270913</v>
      </c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</row>
    <row r="502" spans="1:51" s="15" customFormat="1">
      <c r="A502" s="27"/>
      <c r="B502" s="19"/>
      <c r="C502" s="137">
        <v>40</v>
      </c>
      <c r="D502" s="147">
        <v>10.388082595680498</v>
      </c>
      <c r="E502" s="148">
        <v>2.4311783495806591</v>
      </c>
      <c r="F502" s="141">
        <v>0.80818733714702984</v>
      </c>
      <c r="G502" s="142">
        <v>0.3207990981478574</v>
      </c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</row>
    <row r="503" spans="1:51" s="15" customFormat="1">
      <c r="A503" s="27"/>
      <c r="B503" s="19"/>
      <c r="C503" s="137">
        <v>41</v>
      </c>
      <c r="D503" s="147">
        <v>10.780160327571982</v>
      </c>
      <c r="E503" s="148">
        <v>2.5265077204735773</v>
      </c>
      <c r="F503" s="141">
        <v>0.81914591978556672</v>
      </c>
      <c r="G503" s="142">
        <v>0.32515838854946605</v>
      </c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</row>
    <row r="504" spans="1:51" s="15" customFormat="1">
      <c r="A504" s="27"/>
      <c r="B504" s="19"/>
      <c r="C504" s="137">
        <v>42</v>
      </c>
      <c r="D504" s="147">
        <v>10.895931561928954</v>
      </c>
      <c r="E504" s="148">
        <v>2.5951533570473355</v>
      </c>
      <c r="F504" s="141">
        <v>0.82733818412136639</v>
      </c>
      <c r="G504" s="142">
        <v>0.32846923498398101</v>
      </c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</row>
    <row r="505" spans="1:51" s="15" customFormat="1">
      <c r="A505" s="27"/>
      <c r="B505" s="19"/>
      <c r="C505" s="137">
        <v>43</v>
      </c>
      <c r="D505" s="147">
        <v>10.901812915077533</v>
      </c>
      <c r="E505" s="148">
        <v>2.5537174257983026</v>
      </c>
      <c r="F505" s="141">
        <v>0.84066686237819133</v>
      </c>
      <c r="G505" s="142">
        <v>0.31463630875712117</v>
      </c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</row>
    <row r="506" spans="1:51" s="15" customFormat="1">
      <c r="A506" s="27"/>
      <c r="B506" s="19"/>
      <c r="C506" s="137">
        <v>44</v>
      </c>
      <c r="D506" s="147">
        <v>11.007065189885196</v>
      </c>
      <c r="E506" s="148">
        <v>2.642193231977938</v>
      </c>
      <c r="F506" s="141">
        <v>0.83478278000999839</v>
      </c>
      <c r="G506" s="142">
        <v>0.32142470480945429</v>
      </c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</row>
    <row r="507" spans="1:51" s="15" customFormat="1">
      <c r="A507" s="27"/>
      <c r="B507" s="19"/>
      <c r="C507" s="137">
        <v>45</v>
      </c>
      <c r="D507" s="147">
        <v>11.296351716665537</v>
      </c>
      <c r="E507" s="148">
        <v>2.7203529245852898</v>
      </c>
      <c r="F507" s="141">
        <v>0.83650961368367693</v>
      </c>
      <c r="G507" s="142">
        <v>0.32211467596956556</v>
      </c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</row>
    <row r="508" spans="1:51" s="15" customFormat="1">
      <c r="A508" s="27"/>
      <c r="B508" s="19"/>
      <c r="C508" s="137">
        <v>46</v>
      </c>
      <c r="D508" s="147">
        <v>11.447999781349713</v>
      </c>
      <c r="E508" s="148">
        <v>2.7890245452755686</v>
      </c>
      <c r="F508" s="141">
        <v>0.834243122166475</v>
      </c>
      <c r="G508" s="142">
        <v>0.32145701468764248</v>
      </c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</row>
    <row r="509" spans="1:51" s="15" customFormat="1">
      <c r="A509" s="27"/>
      <c r="B509" s="19"/>
      <c r="C509" s="137">
        <v>47</v>
      </c>
      <c r="D509" s="147">
        <v>11.739531544492614</v>
      </c>
      <c r="E509" s="148">
        <v>2.8899439959118323</v>
      </c>
      <c r="F509" s="141">
        <v>0.82932963208434796</v>
      </c>
      <c r="G509" s="142">
        <v>0.32033873723800854</v>
      </c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</row>
    <row r="510" spans="1:51" s="15" customFormat="1">
      <c r="A510" s="27"/>
      <c r="B510" s="19"/>
      <c r="C510" s="137">
        <v>48</v>
      </c>
      <c r="D510" s="147">
        <v>11.874856900694125</v>
      </c>
      <c r="E510" s="148">
        <v>3.0211417974364996</v>
      </c>
      <c r="F510" s="141">
        <v>0.81590279976772806</v>
      </c>
      <c r="G510" s="142">
        <v>0.31856460538146775</v>
      </c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</row>
    <row r="511" spans="1:51" s="15" customFormat="1">
      <c r="A511" s="27"/>
      <c r="B511" s="19"/>
      <c r="C511" s="137">
        <v>49</v>
      </c>
      <c r="D511" s="147">
        <v>12.021925588077638</v>
      </c>
      <c r="E511" s="148">
        <v>3.1040497542602679</v>
      </c>
      <c r="F511" s="141">
        <v>0.7916522949560626</v>
      </c>
      <c r="G511" s="142">
        <v>0.31525024240323635</v>
      </c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</row>
    <row r="512" spans="1:51" s="15" customFormat="1">
      <c r="A512" s="27"/>
      <c r="B512" s="19"/>
      <c r="C512" s="137">
        <v>50</v>
      </c>
      <c r="D512" s="147">
        <v>12.358105676100458</v>
      </c>
      <c r="E512" s="148">
        <v>3.2561961306634197</v>
      </c>
      <c r="F512" s="141">
        <v>0.78241000310431275</v>
      </c>
      <c r="G512" s="142">
        <v>0.31926115277074141</v>
      </c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</row>
    <row r="513" spans="1:51" s="15" customFormat="1">
      <c r="A513" s="27"/>
      <c r="B513" s="19"/>
      <c r="C513" s="137">
        <v>51</v>
      </c>
      <c r="D513" s="147">
        <v>12.509934660442397</v>
      </c>
      <c r="E513" s="148">
        <v>3.2538483736604791</v>
      </c>
      <c r="F513" s="141">
        <v>0.78756671456478733</v>
      </c>
      <c r="G513" s="142">
        <v>0.31326457133387842</v>
      </c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</row>
    <row r="514" spans="1:51" s="15" customFormat="1">
      <c r="A514" s="27"/>
      <c r="B514" s="19"/>
      <c r="C514" s="137">
        <v>52</v>
      </c>
      <c r="D514" s="147">
        <v>12.310181733083459</v>
      </c>
      <c r="E514" s="148">
        <v>3.3430018716195415</v>
      </c>
      <c r="F514" s="141">
        <v>0.80605683184472643</v>
      </c>
      <c r="G514" s="142">
        <v>0.32510417475659903</v>
      </c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</row>
    <row r="515" spans="1:51" s="15" customFormat="1">
      <c r="A515" s="27"/>
      <c r="B515" s="19"/>
      <c r="C515" s="137">
        <v>53</v>
      </c>
      <c r="D515" s="147">
        <v>11.77404670517195</v>
      </c>
      <c r="E515" s="148">
        <v>3.2673549327556657</v>
      </c>
      <c r="F515" s="141">
        <v>0.79122944825521235</v>
      </c>
      <c r="G515" s="142">
        <v>0.31951375098681917</v>
      </c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</row>
    <row r="516" spans="1:51" s="15" customFormat="1">
      <c r="A516" s="27"/>
      <c r="B516" s="19">
        <v>2021</v>
      </c>
      <c r="C516" s="136">
        <v>1</v>
      </c>
      <c r="D516" s="147">
        <v>11.556104784856645</v>
      </c>
      <c r="E516" s="148">
        <v>3.1566595209134007</v>
      </c>
      <c r="F516" s="141">
        <v>0.7619576879676242</v>
      </c>
      <c r="G516" s="142">
        <v>0.31188309993185065</v>
      </c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</row>
    <row r="517" spans="1:51" s="15" customFormat="1">
      <c r="A517" s="27"/>
      <c r="B517" s="19"/>
      <c r="C517" s="137">
        <v>2</v>
      </c>
      <c r="D517" s="147">
        <v>11.663392032921189</v>
      </c>
      <c r="E517" s="148">
        <v>3.2005838175876073</v>
      </c>
      <c r="F517" s="141">
        <v>0.74571836881968934</v>
      </c>
      <c r="G517" s="142">
        <v>0.31593269178292432</v>
      </c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</row>
    <row r="518" spans="1:51" s="15" customFormat="1">
      <c r="A518" s="27"/>
      <c r="B518" s="19"/>
      <c r="C518" s="137">
        <v>3</v>
      </c>
      <c r="D518" s="147">
        <v>11.776260047698857</v>
      </c>
      <c r="E518" s="148">
        <v>3.1744880935141118</v>
      </c>
      <c r="F518" s="141">
        <v>0.74146641292485571</v>
      </c>
      <c r="G518" s="142">
        <v>0.30495353265116748</v>
      </c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</row>
    <row r="519" spans="1:51" s="15" customFormat="1">
      <c r="A519" s="27"/>
      <c r="B519" s="19"/>
      <c r="C519" s="137">
        <v>4</v>
      </c>
      <c r="D519" s="147">
        <v>11.932963041728209</v>
      </c>
      <c r="E519" s="148">
        <v>3.1788504634646451</v>
      </c>
      <c r="F519" s="141">
        <v>0.72419779416500685</v>
      </c>
      <c r="G519" s="142">
        <v>0.29517362833312366</v>
      </c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</row>
    <row r="520" spans="1:51" s="15" customFormat="1">
      <c r="A520" s="27"/>
      <c r="B520" s="19"/>
      <c r="C520" s="137">
        <v>5</v>
      </c>
      <c r="D520" s="147">
        <v>12.303961905450643</v>
      </c>
      <c r="E520" s="148">
        <v>3.2622935003338118</v>
      </c>
      <c r="F520" s="141">
        <v>0.71217254570833655</v>
      </c>
      <c r="G520" s="142">
        <v>0.28833294204616972</v>
      </c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</row>
    <row r="521" spans="1:51" s="15" customFormat="1">
      <c r="A521" s="27"/>
      <c r="B521" s="19"/>
      <c r="C521" s="137">
        <v>6</v>
      </c>
      <c r="D521" s="147">
        <v>12.309025312661502</v>
      </c>
      <c r="E521" s="148">
        <v>3.2709292508278951</v>
      </c>
      <c r="F521" s="141">
        <v>0.69557525193576963</v>
      </c>
      <c r="G521" s="142">
        <v>0.2817173706378503</v>
      </c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</row>
    <row r="522" spans="1:51" s="15" customFormat="1">
      <c r="A522" s="27"/>
      <c r="B522" s="19"/>
      <c r="C522" s="137">
        <v>7</v>
      </c>
      <c r="D522" s="147">
        <v>12.260193411010759</v>
      </c>
      <c r="E522" s="148">
        <v>3.2067812354332506</v>
      </c>
      <c r="F522" s="141">
        <v>0.68796689681985435</v>
      </c>
      <c r="G522" s="142">
        <v>0.27192491596140794</v>
      </c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</row>
    <row r="523" spans="1:51" s="15" customFormat="1">
      <c r="A523" s="27"/>
      <c r="B523" s="19"/>
      <c r="C523" s="137">
        <v>8</v>
      </c>
      <c r="D523" s="147">
        <v>12.201231800947815</v>
      </c>
      <c r="E523" s="148">
        <v>3.2399020056594185</v>
      </c>
      <c r="F523" s="141">
        <v>0.68105918755987627</v>
      </c>
      <c r="G523" s="142">
        <v>0.27001995176844729</v>
      </c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</row>
    <row r="524" spans="1:51" s="15" customFormat="1">
      <c r="A524" s="27"/>
      <c r="B524" s="19"/>
      <c r="C524" s="137">
        <v>9</v>
      </c>
      <c r="D524" s="147">
        <v>11.915586352476437</v>
      </c>
      <c r="E524" s="148">
        <v>3.1278915841002091</v>
      </c>
      <c r="F524" s="141">
        <v>0.67175852477849962</v>
      </c>
      <c r="G524" s="142">
        <v>0.2620675383954531</v>
      </c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</row>
    <row r="525" spans="1:51" s="15" customFormat="1">
      <c r="A525" s="27"/>
      <c r="B525" s="19"/>
      <c r="C525" s="137">
        <v>10</v>
      </c>
      <c r="D525" s="147">
        <v>11.927614566578127</v>
      </c>
      <c r="E525" s="148">
        <v>3.2053463158372835</v>
      </c>
      <c r="F525" s="141">
        <v>0.66894778813431133</v>
      </c>
      <c r="G525" s="142">
        <v>0.26431784951881637</v>
      </c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</row>
    <row r="526" spans="1:51" s="15" customFormat="1">
      <c r="A526" s="27"/>
      <c r="B526" s="19"/>
      <c r="C526" s="137">
        <v>11</v>
      </c>
      <c r="D526" s="147">
        <v>12.172141369130586</v>
      </c>
      <c r="E526" s="148">
        <v>3.1369160211798919</v>
      </c>
      <c r="F526" s="141">
        <v>0.67144303793533544</v>
      </c>
      <c r="G526" s="142">
        <v>0.25303651632785978</v>
      </c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</row>
    <row r="527" spans="1:51" s="15" customFormat="1">
      <c r="A527" s="27"/>
      <c r="B527" s="19"/>
      <c r="C527" s="137">
        <v>12</v>
      </c>
      <c r="D527" s="147">
        <v>12.752842121377418</v>
      </c>
      <c r="E527" s="148">
        <v>3.2663015112975455</v>
      </c>
      <c r="F527" s="141">
        <v>0.67744570131802107</v>
      </c>
      <c r="G527" s="142">
        <v>0.25445120534739024</v>
      </c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</row>
    <row r="528" spans="1:51" s="15" customFormat="1">
      <c r="A528" s="27"/>
      <c r="B528" s="19"/>
      <c r="C528" s="137">
        <v>13</v>
      </c>
      <c r="D528" s="147">
        <v>13.005373534597888</v>
      </c>
      <c r="E528" s="148">
        <v>3.363349563621358</v>
      </c>
      <c r="F528" s="141">
        <v>0.67924030262651125</v>
      </c>
      <c r="G528" s="142">
        <v>0.25308461714711478</v>
      </c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</row>
    <row r="529" spans="1:51" s="15" customFormat="1">
      <c r="A529" s="27"/>
      <c r="B529" s="19"/>
      <c r="C529" s="137">
        <v>14</v>
      </c>
      <c r="D529" s="147">
        <v>12.970740444810346</v>
      </c>
      <c r="E529" s="148">
        <v>3.3369691153826024</v>
      </c>
      <c r="F529" s="141">
        <v>0.68694515689171054</v>
      </c>
      <c r="G529" s="142">
        <v>0.25232386348152208</v>
      </c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</row>
    <row r="530" spans="1:51" s="15" customFormat="1">
      <c r="A530" s="27"/>
      <c r="B530" s="19"/>
      <c r="C530" s="137">
        <v>15</v>
      </c>
      <c r="D530" s="147">
        <v>12.961106093244341</v>
      </c>
      <c r="E530" s="148">
        <v>3.3876759402245704</v>
      </c>
      <c r="F530" s="141">
        <v>0.69449632654471627</v>
      </c>
      <c r="G530" s="142">
        <v>0.25390623227470555</v>
      </c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</row>
    <row r="531" spans="1:51" s="15" customFormat="1">
      <c r="A531" s="27"/>
      <c r="B531" s="19"/>
      <c r="C531" s="137">
        <v>16</v>
      </c>
      <c r="D531" s="147">
        <v>12.862319675904324</v>
      </c>
      <c r="E531" s="148">
        <v>3.3908702992871951</v>
      </c>
      <c r="F531" s="141">
        <v>0.70871037383336866</v>
      </c>
      <c r="G531" s="142">
        <v>0.25335439570850027</v>
      </c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</row>
    <row r="532" spans="1:51" s="15" customFormat="1">
      <c r="A532" s="27"/>
      <c r="B532" s="19"/>
      <c r="C532" s="137">
        <v>17</v>
      </c>
      <c r="D532" s="147">
        <v>12.977144576673574</v>
      </c>
      <c r="E532" s="148">
        <v>3.4399690515776573</v>
      </c>
      <c r="F532" s="141">
        <v>0.7221755700326965</v>
      </c>
      <c r="G532" s="142">
        <v>0.25575539603916059</v>
      </c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</row>
    <row r="533" spans="1:51" s="15" customFormat="1">
      <c r="A533" s="27"/>
      <c r="B533" s="19"/>
      <c r="C533" s="137">
        <v>18</v>
      </c>
      <c r="D533" s="147">
        <v>13.260830628589984</v>
      </c>
      <c r="E533" s="148">
        <v>3.4685302040601069</v>
      </c>
      <c r="F533" s="141">
        <v>0.74578168014940738</v>
      </c>
      <c r="G533" s="142">
        <v>0.25235603883140273</v>
      </c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</row>
    <row r="534" spans="1:51" s="15" customFormat="1">
      <c r="A534" s="27"/>
      <c r="B534" s="19"/>
      <c r="C534" s="137">
        <v>19</v>
      </c>
      <c r="D534" s="147">
        <v>13.120437616333465</v>
      </c>
      <c r="E534" s="148">
        <v>3.4346328718149572</v>
      </c>
      <c r="F534" s="141">
        <v>0.76130729728132285</v>
      </c>
      <c r="G534" s="142">
        <v>0.25494195579086221</v>
      </c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</row>
    <row r="535" spans="1:51" s="15" customFormat="1">
      <c r="A535" s="27"/>
      <c r="B535" s="19"/>
      <c r="C535" s="137">
        <v>20</v>
      </c>
      <c r="D535" s="147">
        <v>13.201409658070752</v>
      </c>
      <c r="E535" s="148">
        <v>3.4412485292595067</v>
      </c>
      <c r="F535" s="141">
        <v>0.77986954218717686</v>
      </c>
      <c r="G535" s="142">
        <v>0.25610956090014636</v>
      </c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</row>
    <row r="536" spans="1:51" s="15" customFormat="1">
      <c r="A536" s="27"/>
      <c r="B536" s="19"/>
      <c r="C536" s="137">
        <v>21</v>
      </c>
      <c r="D536" s="147">
        <v>13.176657987173986</v>
      </c>
      <c r="E536" s="148">
        <v>3.4578721510037282</v>
      </c>
      <c r="F536" s="141">
        <v>0.78642422670718515</v>
      </c>
      <c r="G536" s="142">
        <v>0.25429186148918642</v>
      </c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</row>
    <row r="537" spans="1:51" s="15" customFormat="1">
      <c r="A537" s="27"/>
      <c r="B537" s="19"/>
      <c r="C537" s="137">
        <v>22</v>
      </c>
      <c r="D537" s="147">
        <v>13.250297802982548</v>
      </c>
      <c r="E537" s="148">
        <v>3.4115303871598668</v>
      </c>
      <c r="F537" s="141">
        <v>0.78488569833476574</v>
      </c>
      <c r="G537" s="142">
        <v>0.24989519941949129</v>
      </c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</row>
    <row r="538" spans="1:51" s="15" customFormat="1">
      <c r="A538" s="27"/>
      <c r="B538" s="19"/>
      <c r="C538" s="137">
        <v>23</v>
      </c>
      <c r="D538" s="147">
        <v>13.316955654486751</v>
      </c>
      <c r="E538" s="148">
        <v>3.7875606169363163</v>
      </c>
      <c r="F538" s="141">
        <v>0.78208151628062705</v>
      </c>
      <c r="G538" s="142">
        <v>0.27399715022308097</v>
      </c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</row>
    <row r="539" spans="1:51" s="15" customFormat="1">
      <c r="A539" s="27"/>
      <c r="B539" s="19"/>
      <c r="C539" s="137">
        <v>24</v>
      </c>
      <c r="D539" s="147">
        <v>13.319171715691711</v>
      </c>
      <c r="E539" s="148">
        <v>3.8040257725457911</v>
      </c>
      <c r="F539" s="141">
        <v>0.7909951586745354</v>
      </c>
      <c r="G539" s="142">
        <v>0.27384827250774335</v>
      </c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</row>
    <row r="540" spans="1:51" s="15" customFormat="1">
      <c r="A540" s="27"/>
      <c r="B540" s="19"/>
      <c r="C540" s="137">
        <v>25</v>
      </c>
      <c r="D540" s="147">
        <v>13.434550373117858</v>
      </c>
      <c r="E540" s="148">
        <v>4.0416096203749579</v>
      </c>
      <c r="F540" s="141">
        <v>0.81609148224666828</v>
      </c>
      <c r="G540" s="142">
        <v>0.28188408233135659</v>
      </c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</row>
    <row r="541" spans="1:51" s="15" customFormat="1">
      <c r="A541" s="27"/>
      <c r="B541" s="19"/>
      <c r="C541" s="137">
        <v>26</v>
      </c>
      <c r="D541" s="147">
        <v>13.462596405384158</v>
      </c>
      <c r="E541" s="148">
        <v>4.0617900424035627</v>
      </c>
      <c r="F541" s="141">
        <v>0.79637604672321372</v>
      </c>
      <c r="G541" s="142">
        <v>0.27721750722372385</v>
      </c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</row>
    <row r="542" spans="1:51" s="15" customFormat="1">
      <c r="A542" s="27"/>
      <c r="B542" s="19"/>
      <c r="C542" s="137">
        <v>27</v>
      </c>
      <c r="D542" s="147">
        <v>13.625867734870624</v>
      </c>
      <c r="E542" s="148">
        <v>4.0813638065396507</v>
      </c>
      <c r="F542" s="141">
        <v>0.79695285317242137</v>
      </c>
      <c r="G542" s="142">
        <v>0.2752235463472229</v>
      </c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</row>
    <row r="543" spans="1:51" s="15" customFormat="1">
      <c r="A543" s="27"/>
      <c r="B543" s="19"/>
      <c r="C543" s="137">
        <v>28</v>
      </c>
      <c r="D543" s="147">
        <v>13.396210790248729</v>
      </c>
      <c r="E543" s="148">
        <v>4.0644924191738561</v>
      </c>
      <c r="F543" s="141">
        <v>0.78854848760944907</v>
      </c>
      <c r="G543" s="142">
        <v>0.27710336750814846</v>
      </c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</row>
    <row r="544" spans="1:51" s="15" customFormat="1">
      <c r="A544" s="27"/>
      <c r="B544" s="19"/>
      <c r="C544" s="137">
        <v>29</v>
      </c>
      <c r="D544" s="147">
        <v>13.109763791010343</v>
      </c>
      <c r="E544" s="148">
        <v>4.0337785294817543</v>
      </c>
      <c r="F544" s="141">
        <v>0.78410937057932861</v>
      </c>
      <c r="G544" s="142">
        <v>0.27561613652330597</v>
      </c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</row>
    <row r="545" spans="1:51" s="15" customFormat="1">
      <c r="A545" s="27"/>
      <c r="B545" s="19"/>
      <c r="C545" s="137">
        <v>30</v>
      </c>
      <c r="D545" s="147">
        <v>12.733646086315456</v>
      </c>
      <c r="E545" s="148">
        <v>4.0499109273344409</v>
      </c>
      <c r="F545" s="141">
        <v>0.76269850443888809</v>
      </c>
      <c r="G545" s="142">
        <v>0.28366268337788442</v>
      </c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</row>
    <row r="546" spans="1:51" s="15" customFormat="1">
      <c r="A546" s="27"/>
      <c r="B546" s="19"/>
      <c r="C546" s="137">
        <v>31</v>
      </c>
      <c r="D546" s="147">
        <v>12.787057549793206</v>
      </c>
      <c r="E546" s="148">
        <v>4.1293167597388827</v>
      </c>
      <c r="F546" s="141">
        <v>0.75329833389832079</v>
      </c>
      <c r="G546" s="142">
        <v>0.28578247294138193</v>
      </c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</row>
    <row r="547" spans="1:51" s="15" customFormat="1">
      <c r="A547" s="27"/>
      <c r="B547" s="19"/>
      <c r="C547" s="137">
        <v>32</v>
      </c>
      <c r="D547" s="147">
        <v>12.378986855783547</v>
      </c>
      <c r="E547" s="148">
        <v>4.0482157070337292</v>
      </c>
      <c r="F547" s="141">
        <v>0.73867972308853946</v>
      </c>
      <c r="G547" s="142">
        <v>0.28527038291123147</v>
      </c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</row>
    <row r="548" spans="1:51" s="15" customFormat="1">
      <c r="A548" s="27"/>
      <c r="B548" s="19"/>
      <c r="C548" s="137">
        <v>33</v>
      </c>
      <c r="D548" s="147">
        <v>12.0573088411294</v>
      </c>
      <c r="E548" s="148">
        <v>3.9776663113662294</v>
      </c>
      <c r="F548" s="141">
        <v>0.73802733652822616</v>
      </c>
      <c r="G548" s="142">
        <v>0.28970671333336501</v>
      </c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</row>
    <row r="549" spans="1:51" s="15" customFormat="1">
      <c r="A549" s="27"/>
      <c r="B549" s="19"/>
      <c r="C549" s="137">
        <v>34</v>
      </c>
      <c r="D549" s="147">
        <v>11.544005677572457</v>
      </c>
      <c r="E549" s="148">
        <v>3.880501719063703</v>
      </c>
      <c r="F549" s="141">
        <v>0.73248981256027323</v>
      </c>
      <c r="G549" s="142">
        <v>0.29279923635810229</v>
      </c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</row>
    <row r="550" spans="1:51" s="15" customFormat="1">
      <c r="A550" s="27"/>
      <c r="B550" s="19"/>
      <c r="C550" s="137">
        <v>35</v>
      </c>
      <c r="D550" s="147">
        <v>11.126524848878853</v>
      </c>
      <c r="E550" s="148">
        <v>3.469738370901827</v>
      </c>
      <c r="F550" s="141">
        <v>0.72235956570119231</v>
      </c>
      <c r="G550" s="142">
        <v>0.2731439896975259</v>
      </c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</row>
    <row r="551" spans="1:51" s="15" customFormat="1">
      <c r="A551" s="27"/>
      <c r="B551" s="19"/>
      <c r="C551" s="137">
        <v>36</v>
      </c>
      <c r="D551" s="147">
        <v>10.904643292860797</v>
      </c>
      <c r="E551" s="148">
        <v>3.3998965164031634</v>
      </c>
      <c r="F551" s="141">
        <v>0.71866330441728454</v>
      </c>
      <c r="G551" s="142">
        <v>0.27435131237481386</v>
      </c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</row>
    <row r="552" spans="1:51" s="15" customFormat="1">
      <c r="A552" s="27"/>
      <c r="B552" s="19"/>
      <c r="C552" s="137">
        <v>37</v>
      </c>
      <c r="D552" s="147">
        <v>10.637196175197754</v>
      </c>
      <c r="E552" s="148">
        <v>3.1766877386949623</v>
      </c>
      <c r="F552" s="141">
        <v>0.71213387328572653</v>
      </c>
      <c r="G552" s="142">
        <v>0.27230670292664699</v>
      </c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</row>
    <row r="553" spans="1:51" s="15" customFormat="1">
      <c r="A553" s="27"/>
      <c r="B553" s="19"/>
      <c r="C553" s="137">
        <v>38</v>
      </c>
      <c r="D553" s="147">
        <v>10.49267484245107</v>
      </c>
      <c r="E553" s="148">
        <v>3.125758450779597</v>
      </c>
      <c r="F553" s="141">
        <v>0.73405231514930269</v>
      </c>
      <c r="G553" s="142">
        <v>0.2774160677838034</v>
      </c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</row>
    <row r="554" spans="1:51" s="15" customFormat="1">
      <c r="A554" s="27"/>
      <c r="B554" s="19"/>
      <c r="C554" s="137">
        <v>39</v>
      </c>
      <c r="D554" s="147">
        <v>10.210225094544837</v>
      </c>
      <c r="E554" s="148">
        <v>3.073796740550351</v>
      </c>
      <c r="F554" s="141">
        <v>0.71721276042489168</v>
      </c>
      <c r="G554" s="142">
        <v>0.28035156039231746</v>
      </c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</row>
    <row r="555" spans="1:51" s="15" customFormat="1">
      <c r="A555" s="27"/>
      <c r="B555" s="19"/>
      <c r="C555" s="137">
        <v>40</v>
      </c>
      <c r="D555" s="147">
        <v>10.477454627289289</v>
      </c>
      <c r="E555" s="148">
        <v>3.0963924475655147</v>
      </c>
      <c r="F555" s="141">
        <v>0.72389966006395368</v>
      </c>
      <c r="G555" s="142">
        <v>0.27884432391861996</v>
      </c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</row>
    <row r="556" spans="1:51" s="15" customFormat="1">
      <c r="A556" s="27"/>
      <c r="B556" s="19"/>
      <c r="C556" s="137">
        <v>41</v>
      </c>
      <c r="D556" s="147">
        <v>10.439096275181937</v>
      </c>
      <c r="E556" s="148">
        <v>3.0814327785505369</v>
      </c>
      <c r="F556" s="141">
        <v>0.71342004261181591</v>
      </c>
      <c r="G556" s="142">
        <v>0.27914628939285913</v>
      </c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</row>
    <row r="557" spans="1:51" s="15" customFormat="1">
      <c r="A557" s="27"/>
      <c r="B557" s="19"/>
      <c r="C557" s="137">
        <v>42</v>
      </c>
      <c r="D557" s="147">
        <v>10.453686690824798</v>
      </c>
      <c r="E557" s="148">
        <v>3.0799477286498069</v>
      </c>
      <c r="F557" s="141">
        <v>0.71129098273299296</v>
      </c>
      <c r="G557" s="142">
        <v>0.27442350872760307</v>
      </c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</row>
    <row r="558" spans="1:51" s="15" customFormat="1">
      <c r="A558" s="27"/>
      <c r="B558" s="19"/>
      <c r="C558" s="137">
        <v>43</v>
      </c>
      <c r="D558" s="147">
        <v>10.513618552969035</v>
      </c>
      <c r="E558" s="148">
        <v>3.1041832012316699</v>
      </c>
      <c r="F558" s="141">
        <v>0.71179582882022052</v>
      </c>
      <c r="G558" s="142">
        <v>0.27432493654065065</v>
      </c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</row>
    <row r="559" spans="1:51" s="15" customFormat="1">
      <c r="A559" s="27"/>
      <c r="B559" s="19"/>
      <c r="C559" s="137">
        <v>44</v>
      </c>
      <c r="D559" s="147">
        <v>10.742099589259928</v>
      </c>
      <c r="E559" s="148">
        <v>3.1537828628257021</v>
      </c>
      <c r="F559" s="141">
        <v>0.71194630881181986</v>
      </c>
      <c r="G559" s="142">
        <v>0.27594875125468982</v>
      </c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</row>
    <row r="560" spans="1:51" s="15" customFormat="1">
      <c r="A560" s="27"/>
      <c r="B560" s="19"/>
      <c r="C560" s="137">
        <v>45</v>
      </c>
      <c r="D560" s="147">
        <v>10.771742062632701</v>
      </c>
      <c r="E560" s="148">
        <v>3.1722166983478246</v>
      </c>
      <c r="F560" s="141">
        <v>0.71002537827508061</v>
      </c>
      <c r="G560" s="142">
        <v>0.27514387954982411</v>
      </c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</row>
    <row r="561" spans="1:51" s="15" customFormat="1">
      <c r="A561" s="27"/>
      <c r="B561" s="19"/>
      <c r="C561" s="137">
        <v>46</v>
      </c>
      <c r="D561" s="147">
        <v>11.095067020865715</v>
      </c>
      <c r="E561" s="148">
        <v>3.2865726757286327</v>
      </c>
      <c r="F561" s="141">
        <v>0.71243818099039424</v>
      </c>
      <c r="G561" s="142">
        <v>0.27435408256479216</v>
      </c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</row>
    <row r="562" spans="1:51" s="15" customFormat="1">
      <c r="A562" s="27"/>
      <c r="B562" s="19"/>
      <c r="C562" s="137">
        <v>47</v>
      </c>
      <c r="D562" s="147">
        <v>11.353899913826272</v>
      </c>
      <c r="E562" s="148">
        <v>3.3963095346034939</v>
      </c>
      <c r="F562" s="141">
        <v>0.71351754869914608</v>
      </c>
      <c r="G562" s="142">
        <v>0.27188202709326675</v>
      </c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</row>
    <row r="563" spans="1:51" s="15" customFormat="1">
      <c r="A563" s="27"/>
      <c r="B563" s="19"/>
      <c r="C563" s="137">
        <v>48</v>
      </c>
      <c r="D563" s="147">
        <v>11.719061523919564</v>
      </c>
      <c r="E563" s="148">
        <v>3.5388718859714503</v>
      </c>
      <c r="F563" s="141">
        <v>0.70640500086761826</v>
      </c>
      <c r="G563" s="142">
        <v>0.26856177307291484</v>
      </c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</row>
    <row r="564" spans="1:51" s="15" customFormat="1">
      <c r="A564" s="27"/>
      <c r="B564" s="19"/>
      <c r="C564" s="137">
        <v>49</v>
      </c>
      <c r="D564" s="147">
        <v>11.954635931757238</v>
      </c>
      <c r="E564" s="148">
        <v>3.6261689001695543</v>
      </c>
      <c r="F564" s="141">
        <v>0.71035492056238558</v>
      </c>
      <c r="G564" s="142">
        <v>0.26889301666990595</v>
      </c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</row>
    <row r="565" spans="1:51" s="15" customFormat="1">
      <c r="A565" s="27"/>
      <c r="B565" s="19"/>
      <c r="C565" s="137">
        <v>50</v>
      </c>
      <c r="D565" s="147">
        <v>12.313867551210537</v>
      </c>
      <c r="E565" s="148">
        <v>3.743839610458227</v>
      </c>
      <c r="F565" s="141">
        <v>0.72160995573137865</v>
      </c>
      <c r="G565" s="142">
        <v>0.26855086762404778</v>
      </c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</row>
    <row r="566" spans="1:51" s="15" customFormat="1">
      <c r="A566" s="27"/>
      <c r="B566" s="19"/>
      <c r="C566" s="137">
        <v>51</v>
      </c>
      <c r="D566" s="147">
        <v>12.341226893747651</v>
      </c>
      <c r="E566" s="148">
        <v>3.7967457006923273</v>
      </c>
      <c r="F566" s="141">
        <v>0.7399456883492741</v>
      </c>
      <c r="G566" s="142">
        <v>0.27200806156858237</v>
      </c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</row>
    <row r="567" spans="1:51" s="15" customFormat="1">
      <c r="A567" s="27"/>
      <c r="B567" s="19"/>
      <c r="C567" s="137">
        <v>52</v>
      </c>
      <c r="D567" s="147">
        <v>11.874988730988566</v>
      </c>
      <c r="E567" s="148">
        <v>3.7684699881294059</v>
      </c>
      <c r="F567" s="141">
        <v>0.7277498891765084</v>
      </c>
      <c r="G567" s="142">
        <v>0.27750644580282874</v>
      </c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</row>
    <row r="568" spans="1:51" s="15" customFormat="1">
      <c r="A568" s="27"/>
      <c r="B568" s="19">
        <v>2022</v>
      </c>
      <c r="C568" s="136">
        <v>1</v>
      </c>
      <c r="D568" s="147">
        <v>11.712069211090144</v>
      </c>
      <c r="E568" s="148">
        <v>3.6543725276520926</v>
      </c>
      <c r="F568" s="141">
        <v>0.7140474509948358</v>
      </c>
      <c r="G568" s="142">
        <v>0.27023108710674076</v>
      </c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</row>
    <row r="569" spans="1:51" s="15" customFormat="1">
      <c r="A569" s="27"/>
      <c r="B569" s="19"/>
      <c r="C569" s="137">
        <v>2</v>
      </c>
      <c r="D569" s="147">
        <v>11.769852287824085</v>
      </c>
      <c r="E569" s="148">
        <v>3.6321187266283772</v>
      </c>
      <c r="F569" s="141">
        <v>0.71572592810192592</v>
      </c>
      <c r="G569" s="142">
        <v>0.26873445520472705</v>
      </c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</row>
    <row r="570" spans="1:51" s="15" customFormat="1">
      <c r="A570" s="27"/>
      <c r="B570" s="19"/>
      <c r="C570" s="137">
        <v>3</v>
      </c>
      <c r="D570" s="147">
        <v>12.022918528786413</v>
      </c>
      <c r="E570" s="148">
        <v>3.6207986687419025</v>
      </c>
      <c r="F570" s="141">
        <v>0.72176343601513926</v>
      </c>
      <c r="G570" s="142">
        <v>0.26537414897709732</v>
      </c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</row>
    <row r="571" spans="1:51" s="15" customFormat="1">
      <c r="A571" s="27"/>
      <c r="B571" s="19"/>
      <c r="C571" s="137">
        <v>4</v>
      </c>
      <c r="D571" s="147">
        <v>12.18593158740196</v>
      </c>
      <c r="E571" s="148">
        <v>3.6600216111851891</v>
      </c>
      <c r="F571" s="141">
        <v>0.72228132897361264</v>
      </c>
      <c r="G571" s="142">
        <v>0.26184712558775958</v>
      </c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</row>
    <row r="572" spans="1:51" s="15" customFormat="1">
      <c r="A572" s="27"/>
      <c r="B572" s="19"/>
      <c r="C572" s="137">
        <v>5</v>
      </c>
      <c r="D572" s="147">
        <v>12.489072002618364</v>
      </c>
      <c r="E572" s="148">
        <v>3.7075984107680071</v>
      </c>
      <c r="F572" s="141">
        <v>0.70623279749804979</v>
      </c>
      <c r="G572" s="142">
        <v>0.25585956493277906</v>
      </c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</row>
    <row r="573" spans="1:51" s="15" customFormat="1">
      <c r="A573" s="27"/>
      <c r="B573" s="19"/>
      <c r="C573" s="137">
        <v>6</v>
      </c>
      <c r="D573" s="147">
        <v>12.612425790468238</v>
      </c>
      <c r="E573" s="148">
        <v>3.7842119811731121</v>
      </c>
      <c r="F573" s="141">
        <v>0.6972886606115628</v>
      </c>
      <c r="G573" s="142">
        <v>0.25583996286804372</v>
      </c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</row>
    <row r="574" spans="1:51" s="15" customFormat="1">
      <c r="A574" s="27"/>
      <c r="B574" s="19"/>
      <c r="C574" s="137">
        <v>7</v>
      </c>
      <c r="D574" s="147">
        <v>12.640147705848859</v>
      </c>
      <c r="E574" s="148">
        <v>3.7400512049697334</v>
      </c>
      <c r="F574" s="141">
        <v>0.69079116317364708</v>
      </c>
      <c r="G574" s="142">
        <v>0.24897047274150205</v>
      </c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</row>
    <row r="575" spans="1:51" s="15" customFormat="1">
      <c r="A575" s="27"/>
      <c r="B575" s="19"/>
      <c r="C575" s="137">
        <v>8</v>
      </c>
      <c r="D575" s="147">
        <v>12.476079156077583</v>
      </c>
      <c r="E575" s="148">
        <v>3.6654759258689964</v>
      </c>
      <c r="F575" s="141">
        <v>0.68988103292396363</v>
      </c>
      <c r="G575" s="142">
        <v>0.2479478871488035</v>
      </c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</row>
    <row r="576" spans="1:51" s="15" customFormat="1">
      <c r="A576" s="27"/>
      <c r="B576" s="19"/>
      <c r="C576" s="137">
        <v>9</v>
      </c>
      <c r="D576" s="147">
        <v>12.520629472543167</v>
      </c>
      <c r="E576" s="148">
        <v>3.6548295457743043</v>
      </c>
      <c r="F576" s="141">
        <v>0.68489507149799533</v>
      </c>
      <c r="G576" s="142">
        <v>0.24905898072112373</v>
      </c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</row>
    <row r="577" spans="1:51" s="15" customFormat="1">
      <c r="A577" s="27"/>
      <c r="B577" s="19"/>
      <c r="C577" s="137">
        <v>10</v>
      </c>
      <c r="D577" s="147">
        <v>12.529362849223006</v>
      </c>
      <c r="E577" s="148">
        <v>3.6874135083404469</v>
      </c>
      <c r="F577" s="141">
        <v>0.68010181881028187</v>
      </c>
      <c r="G577" s="142">
        <v>0.25556416038878238</v>
      </c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</row>
    <row r="578" spans="1:51" s="15" customFormat="1">
      <c r="A578" s="27"/>
      <c r="B578" s="19"/>
      <c r="C578" s="137">
        <v>11</v>
      </c>
      <c r="D578" s="147">
        <v>12.663723039689422</v>
      </c>
      <c r="E578" s="148">
        <v>3.661160607618974</v>
      </c>
      <c r="F578" s="141">
        <v>0.67412250209629632</v>
      </c>
      <c r="G578" s="142">
        <v>0.25142745911859282</v>
      </c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</row>
    <row r="579" spans="1:51" s="15" customFormat="1">
      <c r="A579" s="27"/>
      <c r="B579" s="19"/>
      <c r="C579" s="137">
        <v>12</v>
      </c>
      <c r="D579" s="147">
        <v>13.159794210873972</v>
      </c>
      <c r="E579" s="148">
        <v>3.7673463355672072</v>
      </c>
      <c r="F579" s="141">
        <v>0.68787632899035289</v>
      </c>
      <c r="G579" s="142">
        <v>0.25256024781484115</v>
      </c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</row>
    <row r="580" spans="1:51" s="15" customFormat="1">
      <c r="A580" s="27"/>
      <c r="B580" s="19"/>
      <c r="C580" s="137">
        <v>13</v>
      </c>
      <c r="D580" s="147">
        <v>13.460963103457598</v>
      </c>
      <c r="E580" s="148">
        <v>3.8572907554808764</v>
      </c>
      <c r="F580" s="141">
        <v>0.697491235059154</v>
      </c>
      <c r="G580" s="142">
        <v>0.25732963203154025</v>
      </c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</row>
    <row r="581" spans="1:51" s="15" customFormat="1">
      <c r="A581" s="27"/>
      <c r="B581" s="19"/>
      <c r="C581" s="137">
        <v>14</v>
      </c>
      <c r="D581" s="147">
        <v>13.63888223797788</v>
      </c>
      <c r="E581" s="148">
        <v>3.8677202144142613</v>
      </c>
      <c r="F581" s="141">
        <v>0.70281988900680137</v>
      </c>
      <c r="G581" s="142">
        <v>0.25834608350685229</v>
      </c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</row>
    <row r="582" spans="1:51" s="15" customFormat="1">
      <c r="A582" s="27"/>
      <c r="B582" s="19"/>
      <c r="C582" s="137">
        <v>15</v>
      </c>
      <c r="D582" s="147">
        <v>13.458923234630721</v>
      </c>
      <c r="E582" s="148">
        <v>3.8425487442136381</v>
      </c>
      <c r="F582" s="141">
        <v>0.70099457573013024</v>
      </c>
      <c r="G582" s="142">
        <v>0.25847878338157826</v>
      </c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</row>
    <row r="583" spans="1:51" s="15" customFormat="1">
      <c r="A583" s="27"/>
      <c r="B583" s="19"/>
      <c r="C583" s="137">
        <v>16</v>
      </c>
      <c r="D583" s="147">
        <v>13.235177149542743</v>
      </c>
      <c r="E583" s="148">
        <v>3.7483784933582829</v>
      </c>
      <c r="F583" s="141">
        <v>0.71045841697338574</v>
      </c>
      <c r="G583" s="142">
        <v>0.25901576516778402</v>
      </c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</row>
    <row r="584" spans="1:51" s="15" customFormat="1">
      <c r="A584" s="27"/>
      <c r="B584" s="19"/>
      <c r="C584" s="137">
        <v>17</v>
      </c>
      <c r="D584" s="147">
        <v>13.275505026103323</v>
      </c>
      <c r="E584" s="148">
        <v>3.7804824134760366</v>
      </c>
      <c r="F584" s="141">
        <v>0.72121153674808014</v>
      </c>
      <c r="G584" s="142">
        <v>0.26247221781374236</v>
      </c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</row>
    <row r="585" spans="1:51" s="15" customFormat="1">
      <c r="A585" s="27"/>
      <c r="B585" s="19"/>
      <c r="C585" s="137">
        <v>18</v>
      </c>
      <c r="D585" s="147">
        <v>13.255206343685115</v>
      </c>
      <c r="E585" s="148">
        <v>3.6609387025088354</v>
      </c>
      <c r="F585" s="141">
        <v>0.72987281972450113</v>
      </c>
      <c r="G585" s="142">
        <v>0.25857937516202573</v>
      </c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</row>
    <row r="586" spans="1:51" s="15" customFormat="1">
      <c r="A586" s="27"/>
      <c r="B586" s="19"/>
      <c r="C586" s="137">
        <v>19</v>
      </c>
      <c r="D586" s="147">
        <v>13.265555642643905</v>
      </c>
      <c r="E586" s="148">
        <v>3.6438762725737459</v>
      </c>
      <c r="F586" s="141">
        <v>0.73542298574258347</v>
      </c>
      <c r="G586" s="142">
        <v>0.26225321004053603</v>
      </c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</row>
    <row r="587" spans="1:51" s="15" customFormat="1">
      <c r="A587" s="27"/>
      <c r="B587" s="19"/>
      <c r="C587" s="137">
        <v>20</v>
      </c>
      <c r="D587" s="147">
        <v>13.178622288475239</v>
      </c>
      <c r="E587" s="148">
        <v>3.6118711486012542</v>
      </c>
      <c r="F587" s="141">
        <v>0.74432055085933257</v>
      </c>
      <c r="G587" s="142">
        <v>0.2655792673993071</v>
      </c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</row>
    <row r="588" spans="1:51" s="15" customFormat="1">
      <c r="A588" s="27"/>
      <c r="B588" s="19"/>
      <c r="C588" s="137">
        <v>21</v>
      </c>
      <c r="D588" s="147">
        <v>12.840017844641341</v>
      </c>
      <c r="E588" s="148">
        <v>3.4956237290869785</v>
      </c>
      <c r="F588" s="141">
        <v>0.74853378738074638</v>
      </c>
      <c r="G588" s="142">
        <v>0.26365796239255929</v>
      </c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</row>
    <row r="589" spans="1:51" s="15" customFormat="1">
      <c r="A589" s="27"/>
      <c r="B589" s="19"/>
      <c r="C589" s="137">
        <v>22</v>
      </c>
      <c r="D589" s="147">
        <v>12.668692157537684</v>
      </c>
      <c r="E589" s="148">
        <v>3.3976219324139501</v>
      </c>
      <c r="F589" s="141">
        <v>0.74045969516087051</v>
      </c>
      <c r="G589" s="142">
        <v>0.25424281075546068</v>
      </c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</row>
    <row r="590" spans="1:51" s="15" customFormat="1">
      <c r="A590" s="27"/>
      <c r="B590" s="19"/>
      <c r="C590" s="137">
        <v>23</v>
      </c>
      <c r="D590" s="147">
        <v>12.477841444023882</v>
      </c>
      <c r="E590" s="148">
        <v>3.3624744841372896</v>
      </c>
      <c r="F590" s="141">
        <v>0.73854568533689835</v>
      </c>
      <c r="G590" s="142">
        <v>0.25480127499021671</v>
      </c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</row>
    <row r="591" spans="1:51" s="15" customFormat="1">
      <c r="A591" s="27"/>
      <c r="B591" s="19"/>
      <c r="C591" s="137">
        <v>24</v>
      </c>
      <c r="D591" s="147">
        <v>12.4552531986501</v>
      </c>
      <c r="E591" s="148">
        <v>3.3077457394090155</v>
      </c>
      <c r="F591" s="141">
        <v>0.73768117335328887</v>
      </c>
      <c r="G591" s="142">
        <v>0.24976237796321013</v>
      </c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</row>
    <row r="592" spans="1:51" s="15" customFormat="1">
      <c r="A592" s="27"/>
      <c r="B592" s="19"/>
      <c r="C592" s="137">
        <v>25</v>
      </c>
      <c r="D592" s="147">
        <v>12.513325478173439</v>
      </c>
      <c r="E592" s="148">
        <v>3.3130825264830892</v>
      </c>
      <c r="F592" s="141">
        <v>0.76108233499515443</v>
      </c>
      <c r="G592" s="142">
        <v>0.25201808204730336</v>
      </c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</row>
    <row r="593" spans="1:51" s="15" customFormat="1">
      <c r="A593" s="27"/>
      <c r="B593" s="19"/>
      <c r="C593" s="137">
        <v>26</v>
      </c>
      <c r="D593" s="147">
        <v>12.582516631219796</v>
      </c>
      <c r="E593" s="148">
        <v>3.312061627168319</v>
      </c>
      <c r="F593" s="141">
        <v>0.7678387660672551</v>
      </c>
      <c r="G593" s="142">
        <v>0.25460232241731129</v>
      </c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</row>
    <row r="594" spans="1:51" s="15" customFormat="1">
      <c r="A594" s="27"/>
      <c r="B594" s="19"/>
      <c r="C594" s="137">
        <v>27</v>
      </c>
      <c r="D594" s="147">
        <v>12.785907029708877</v>
      </c>
      <c r="E594" s="148">
        <v>3.3491210593739651</v>
      </c>
      <c r="F594" s="141">
        <v>0.77859614265677091</v>
      </c>
      <c r="G594" s="142">
        <v>0.25896108442551447</v>
      </c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</row>
    <row r="595" spans="1:51" s="15" customFormat="1">
      <c r="A595" s="27"/>
      <c r="B595" s="19"/>
      <c r="C595" s="137">
        <v>28</v>
      </c>
      <c r="D595" s="147">
        <v>12.829278295235602</v>
      </c>
      <c r="E595" s="148">
        <v>3.3752324958361108</v>
      </c>
      <c r="F595" s="141">
        <v>0.77604519761584712</v>
      </c>
      <c r="G595" s="142">
        <v>0.26271510813171417</v>
      </c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</row>
    <row r="596" spans="1:51" s="15" customFormat="1">
      <c r="A596" s="27"/>
      <c r="B596" s="19"/>
      <c r="C596" s="137">
        <v>29</v>
      </c>
      <c r="D596" s="147">
        <v>12.754212410674612</v>
      </c>
      <c r="E596" s="148">
        <v>3.3492088292315048</v>
      </c>
      <c r="F596" s="141">
        <v>0.79021527932787694</v>
      </c>
      <c r="G596" s="142">
        <v>0.26788751656802251</v>
      </c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</row>
    <row r="597" spans="1:51" s="15" customFormat="1">
      <c r="A597" s="27"/>
      <c r="B597" s="19"/>
      <c r="C597" s="137">
        <v>30</v>
      </c>
      <c r="D597" s="147">
        <v>12.770211055426463</v>
      </c>
      <c r="E597" s="148">
        <v>3.3871035081474896</v>
      </c>
      <c r="F597" s="141">
        <v>0.79368230276693896</v>
      </c>
      <c r="G597" s="142">
        <v>0.27242744768712218</v>
      </c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</row>
    <row r="598" spans="1:51" s="15" customFormat="1">
      <c r="A598" s="27"/>
      <c r="B598" s="19"/>
      <c r="C598" s="137">
        <v>31</v>
      </c>
      <c r="D598" s="147">
        <v>12.717866172310471</v>
      </c>
      <c r="E598" s="148">
        <v>3.3300290129982084</v>
      </c>
      <c r="F598" s="141">
        <v>0.79802035507615821</v>
      </c>
      <c r="G598" s="142">
        <v>0.27300636492695279</v>
      </c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</row>
    <row r="599" spans="1:51" s="15" customFormat="1">
      <c r="A599" s="27"/>
      <c r="B599" s="19"/>
      <c r="C599" s="137">
        <v>32</v>
      </c>
      <c r="D599" s="147">
        <v>12.637200979385998</v>
      </c>
      <c r="E599" s="148">
        <v>3.3104018112173828</v>
      </c>
      <c r="F599" s="141">
        <v>0.80580763075482864</v>
      </c>
      <c r="G599" s="142">
        <v>0.27782152182440906</v>
      </c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</row>
    <row r="600" spans="1:51" s="15" customFormat="1">
      <c r="A600" s="27"/>
      <c r="B600" s="19"/>
      <c r="C600" s="137">
        <v>33</v>
      </c>
      <c r="D600" s="147">
        <v>12.392147571851492</v>
      </c>
      <c r="E600" s="148">
        <v>3.233802737845684</v>
      </c>
      <c r="F600" s="141">
        <v>0.80796385966092077</v>
      </c>
      <c r="G600" s="142">
        <v>0.27823490291463981</v>
      </c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</row>
    <row r="601" spans="1:51" s="15" customFormat="1">
      <c r="A601" s="27"/>
      <c r="B601" s="19"/>
      <c r="C601" s="137">
        <v>34</v>
      </c>
      <c r="D601" s="147">
        <v>12.248491681661324</v>
      </c>
      <c r="E601" s="148">
        <v>3.1621171078250603</v>
      </c>
      <c r="F601" s="141">
        <v>0.83486446065347253</v>
      </c>
      <c r="G601" s="142">
        <v>0.28829727042286851</v>
      </c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</row>
    <row r="602" spans="1:51" s="15" customFormat="1">
      <c r="A602" s="27"/>
      <c r="B602" s="19"/>
      <c r="C602" s="137">
        <v>35</v>
      </c>
      <c r="D602" s="147">
        <v>12.174177491724864</v>
      </c>
      <c r="E602" s="148">
        <v>3.1090983079195289</v>
      </c>
      <c r="F602" s="141">
        <v>0.846573727767996</v>
      </c>
      <c r="G602" s="142">
        <v>0.29382351129210776</v>
      </c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</row>
    <row r="603" spans="1:51" s="15" customFormat="1">
      <c r="A603" s="27"/>
      <c r="B603" s="19"/>
      <c r="C603" s="137">
        <v>36</v>
      </c>
      <c r="D603" s="147">
        <v>12.124684404082879</v>
      </c>
      <c r="E603" s="148">
        <v>3.0716251872666018</v>
      </c>
      <c r="F603" s="141">
        <v>0.86049931662384149</v>
      </c>
      <c r="G603" s="142">
        <v>0.30292898423939119</v>
      </c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</row>
    <row r="604" spans="1:51" s="15" customFormat="1">
      <c r="A604" s="27"/>
      <c r="B604" s="19"/>
      <c r="C604" s="137">
        <v>37</v>
      </c>
      <c r="D604" s="147">
        <v>11.978254460611582</v>
      </c>
      <c r="E604" s="148">
        <v>3.0689599096977456</v>
      </c>
      <c r="F604" s="141">
        <v>0.86273352191218755</v>
      </c>
      <c r="G604" s="142">
        <v>0.31127463738881028</v>
      </c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</row>
    <row r="605" spans="1:51" s="15" customFormat="1">
      <c r="A605" s="27"/>
      <c r="B605" s="19"/>
      <c r="C605" s="137">
        <v>38</v>
      </c>
      <c r="D605" s="147">
        <v>11.797968863274409</v>
      </c>
      <c r="E605" s="148">
        <v>3.0447608734221299</v>
      </c>
      <c r="F605" s="141">
        <v>0.8776172424408295</v>
      </c>
      <c r="G605" s="142">
        <v>0.31432843080204831</v>
      </c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</row>
    <row r="606" spans="1:51" s="15" customFormat="1">
      <c r="A606" s="27"/>
      <c r="B606" s="19"/>
      <c r="C606" s="137">
        <v>39</v>
      </c>
      <c r="D606" s="147">
        <v>11.798686423756518</v>
      </c>
      <c r="E606" s="148">
        <v>3.067883401531371</v>
      </c>
      <c r="F606" s="141">
        <v>0.87283716286595558</v>
      </c>
      <c r="G606" s="142">
        <v>0.31748005504363369</v>
      </c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</row>
    <row r="607" spans="1:51" s="15" customFormat="1">
      <c r="A607" s="27"/>
      <c r="B607" s="19"/>
      <c r="C607" s="137">
        <v>40</v>
      </c>
      <c r="D607" s="147">
        <v>12.150237306599481</v>
      </c>
      <c r="E607" s="148">
        <v>3.1037425340526474</v>
      </c>
      <c r="F607" s="141">
        <v>0.88382227134852798</v>
      </c>
      <c r="G607" s="142">
        <v>0.31691159435882343</v>
      </c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</row>
    <row r="608" spans="1:51" s="15" customFormat="1">
      <c r="A608" s="27"/>
      <c r="B608" s="19"/>
      <c r="C608" s="137">
        <v>41</v>
      </c>
      <c r="D608" s="147">
        <v>12.414527336224742</v>
      </c>
      <c r="E608" s="148">
        <v>3.2064894491546041</v>
      </c>
      <c r="F608" s="141">
        <v>0.89560282542371306</v>
      </c>
      <c r="G608" s="142">
        <v>0.32494626886825362</v>
      </c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</row>
    <row r="609" spans="1:51" s="15" customFormat="1">
      <c r="A609" s="27"/>
      <c r="B609" s="19"/>
      <c r="C609" s="137">
        <v>42</v>
      </c>
      <c r="D609" s="147">
        <v>12.643950471347873</v>
      </c>
      <c r="E609" s="148">
        <v>3.1743586555716203</v>
      </c>
      <c r="F609" s="141">
        <v>0.923302321944938</v>
      </c>
      <c r="G609" s="142">
        <v>0.32653603442044377</v>
      </c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</row>
    <row r="610" spans="1:51" s="15" customFormat="1">
      <c r="A610" s="27"/>
      <c r="B610" s="19"/>
      <c r="C610" s="137">
        <v>43</v>
      </c>
      <c r="D610" s="147">
        <v>13.127027949400734</v>
      </c>
      <c r="E610" s="148">
        <v>3.3343224889737462</v>
      </c>
      <c r="F610" s="141">
        <v>0.95721865960846197</v>
      </c>
      <c r="G610" s="142">
        <v>0.3408372079922134</v>
      </c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</row>
    <row r="611" spans="1:51" s="15" customFormat="1">
      <c r="A611" s="27"/>
      <c r="B611" s="19"/>
      <c r="C611" s="137">
        <v>44</v>
      </c>
      <c r="D611" s="147">
        <v>13.204449591973066</v>
      </c>
      <c r="E611" s="148">
        <v>3.2901542114884017</v>
      </c>
      <c r="F611" s="141">
        <v>0.95578443832363347</v>
      </c>
      <c r="G611" s="142">
        <v>0.32896630550625322</v>
      </c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</row>
    <row r="612" spans="1:51" s="15" customFormat="1">
      <c r="A612" s="27"/>
      <c r="B612" s="19"/>
      <c r="C612" s="137">
        <v>45</v>
      </c>
      <c r="D612" s="147">
        <v>13.526736696546196</v>
      </c>
      <c r="E612" s="148">
        <v>3.3692833410509286</v>
      </c>
      <c r="F612" s="141">
        <v>0.95448632446610271</v>
      </c>
      <c r="G612" s="142">
        <v>0.32356040251071844</v>
      </c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</row>
    <row r="613" spans="1:51" s="15" customFormat="1">
      <c r="A613" s="27"/>
      <c r="B613" s="19"/>
      <c r="C613" s="137">
        <v>46</v>
      </c>
      <c r="D613" s="147">
        <v>13.77209222703376</v>
      </c>
      <c r="E613" s="148">
        <v>3.4521939733663372</v>
      </c>
      <c r="F613" s="141">
        <v>0.95365579058811156</v>
      </c>
      <c r="G613" s="142">
        <v>0.32333460462896235</v>
      </c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</row>
    <row r="614" spans="1:51" s="15" customFormat="1">
      <c r="A614" s="27"/>
      <c r="B614" s="19"/>
      <c r="C614" s="137">
        <v>47</v>
      </c>
      <c r="D614" s="147">
        <v>14.324066239249246</v>
      </c>
      <c r="E614" s="148">
        <v>3.5945182823767565</v>
      </c>
      <c r="F614" s="141">
        <v>0.9646271265769002</v>
      </c>
      <c r="G614" s="142">
        <v>0.3172873354106453</v>
      </c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</row>
    <row r="615" spans="1:51" s="15" customFormat="1">
      <c r="A615" s="27"/>
      <c r="B615" s="19"/>
      <c r="C615" s="137">
        <v>48</v>
      </c>
      <c r="D615" s="147">
        <v>14.719192624761099</v>
      </c>
      <c r="E615" s="148">
        <v>3.6799123143233898</v>
      </c>
      <c r="F615" s="141">
        <v>0.95195908629007353</v>
      </c>
      <c r="G615" s="142">
        <v>0.30646002786693105</v>
      </c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</row>
    <row r="616" spans="1:51" s="15" customFormat="1">
      <c r="A616" s="27"/>
      <c r="B616" s="19"/>
      <c r="C616" s="137">
        <v>49</v>
      </c>
      <c r="D616" s="147">
        <v>15.193669068882869</v>
      </c>
      <c r="E616" s="148">
        <v>3.7644834902854343</v>
      </c>
      <c r="F616" s="141">
        <v>0.95953897755369777</v>
      </c>
      <c r="G616" s="142">
        <v>0.3015481421543505</v>
      </c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</row>
    <row r="617" spans="1:51" s="15" customFormat="1">
      <c r="A617" s="27"/>
      <c r="B617" s="19"/>
      <c r="C617" s="137">
        <v>50</v>
      </c>
      <c r="D617" s="147">
        <v>15.489099062379223</v>
      </c>
      <c r="E617" s="148">
        <v>3.8417769581949019</v>
      </c>
      <c r="F617" s="141">
        <v>0.97183392555772297</v>
      </c>
      <c r="G617" s="142">
        <v>0.30070241798933744</v>
      </c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</row>
    <row r="618" spans="1:51" s="15" customFormat="1">
      <c r="A618" s="27"/>
      <c r="B618" s="19"/>
      <c r="C618" s="137">
        <v>51</v>
      </c>
      <c r="D618" s="147">
        <v>15.666165941875503</v>
      </c>
      <c r="E618" s="148">
        <v>3.8867225928160587</v>
      </c>
      <c r="F618" s="141">
        <v>0.99993562581619144</v>
      </c>
      <c r="G618" s="142">
        <v>0.30672394507756529</v>
      </c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</row>
    <row r="619" spans="1:51" s="15" customFormat="1">
      <c r="A619" s="27"/>
      <c r="B619" s="19"/>
      <c r="C619" s="137">
        <v>52</v>
      </c>
      <c r="D619" s="147">
        <v>15.187353991144013</v>
      </c>
      <c r="E619" s="148">
        <v>3.8668782470376906</v>
      </c>
      <c r="F619" s="141">
        <v>1.0054810939975347</v>
      </c>
      <c r="G619" s="142">
        <v>0.31160861505509069</v>
      </c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</row>
    <row r="620" spans="1:51" s="15" customFormat="1">
      <c r="A620" s="27"/>
      <c r="B620" s="138">
        <v>2023</v>
      </c>
      <c r="C620" s="139">
        <v>1</v>
      </c>
      <c r="D620" s="147">
        <v>14.749270103513604</v>
      </c>
      <c r="E620" s="148">
        <v>3.6635816285310101</v>
      </c>
      <c r="F620" s="141">
        <v>0.96778993171562067</v>
      </c>
      <c r="G620" s="142">
        <v>0.29628032570823826</v>
      </c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</row>
    <row r="621" spans="1:51" s="15" customFormat="1">
      <c r="A621" s="27"/>
      <c r="B621" s="19"/>
      <c r="C621" s="137">
        <v>2</v>
      </c>
      <c r="D621" s="147">
        <v>14.829461083435969</v>
      </c>
      <c r="E621" s="148">
        <v>3.7007262712350681</v>
      </c>
      <c r="F621" s="141">
        <v>0.95259333186078465</v>
      </c>
      <c r="G621" s="142">
        <v>0.29237966766205004</v>
      </c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</row>
    <row r="622" spans="1:51" s="15" customFormat="1">
      <c r="A622" s="27"/>
      <c r="B622" s="19"/>
      <c r="C622" s="137">
        <v>3</v>
      </c>
      <c r="D622" s="147">
        <v>14.610219922588872</v>
      </c>
      <c r="E622" s="148">
        <v>3.643947858647214</v>
      </c>
      <c r="F622" s="141">
        <v>0.93358814031185444</v>
      </c>
      <c r="G622" s="142">
        <v>0.28483379231151945</v>
      </c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</row>
    <row r="623" spans="1:51" s="15" customFormat="1">
      <c r="A623" s="27"/>
      <c r="B623" s="19"/>
      <c r="C623" s="137">
        <v>4</v>
      </c>
      <c r="D623" s="147">
        <v>14.919366449125427</v>
      </c>
      <c r="E623" s="148">
        <v>3.7752870735680482</v>
      </c>
      <c r="F623" s="141">
        <v>0.91738000720960888</v>
      </c>
      <c r="G623" s="142">
        <v>0.29035379169807113</v>
      </c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</row>
    <row r="624" spans="1:51" s="15" customFormat="1">
      <c r="A624" s="27"/>
      <c r="B624" s="19"/>
      <c r="C624" s="137">
        <v>5</v>
      </c>
      <c r="D624" s="147">
        <v>15.45540299848736</v>
      </c>
      <c r="E624" s="148">
        <v>3.8959543811524324</v>
      </c>
      <c r="F624" s="141">
        <v>0.91013545576499555</v>
      </c>
      <c r="G624" s="142">
        <v>0.29411162408082314</v>
      </c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</row>
    <row r="625" spans="1:51" s="15" customFormat="1">
      <c r="A625" s="27"/>
      <c r="B625" s="19"/>
      <c r="C625" s="137">
        <v>6</v>
      </c>
      <c r="D625" s="147">
        <v>15.667907617162818</v>
      </c>
      <c r="E625" s="148">
        <v>3.989633964808414</v>
      </c>
      <c r="F625" s="141">
        <v>0.88117345130306224</v>
      </c>
      <c r="G625" s="142">
        <v>0.29268351305222484</v>
      </c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</row>
    <row r="626" spans="1:51" s="15" customFormat="1">
      <c r="A626" s="27"/>
      <c r="B626" s="19"/>
      <c r="C626" s="137">
        <v>7</v>
      </c>
      <c r="D626" s="147">
        <v>15.628298852401874</v>
      </c>
      <c r="E626" s="148">
        <v>4.0051694188304099</v>
      </c>
      <c r="F626" s="141">
        <v>0.86465333549550238</v>
      </c>
      <c r="G626" s="142">
        <v>0.29586926253144369</v>
      </c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</row>
    <row r="627" spans="1:51" s="15" customFormat="1">
      <c r="A627" s="27"/>
      <c r="B627" s="19"/>
      <c r="C627" s="137">
        <v>8</v>
      </c>
      <c r="D627" s="147">
        <v>15.38536948679031</v>
      </c>
      <c r="E627" s="148">
        <v>3.99189534891164</v>
      </c>
      <c r="F627" s="141">
        <v>0.85838044181016182</v>
      </c>
      <c r="G627" s="142">
        <v>0.30338349789882524</v>
      </c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</row>
    <row r="628" spans="1:51" s="15" customFormat="1">
      <c r="A628" s="27"/>
      <c r="B628" s="19"/>
      <c r="C628" s="137">
        <v>9</v>
      </c>
      <c r="D628" s="147">
        <v>15.23088420944889</v>
      </c>
      <c r="E628" s="148">
        <v>4.0306034249075084</v>
      </c>
      <c r="F628" s="141">
        <v>0.82852647493872678</v>
      </c>
      <c r="G628" s="142">
        <v>0.31089186748297293</v>
      </c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</row>
    <row r="629" spans="1:51" s="15" customFormat="1">
      <c r="A629" s="27"/>
      <c r="B629" s="19"/>
      <c r="C629" s="137">
        <v>10</v>
      </c>
      <c r="D629" s="147">
        <v>15.17861746495119</v>
      </c>
      <c r="E629" s="148">
        <v>4.0497183629755948</v>
      </c>
      <c r="F629" s="141">
        <v>0.80946355286667204</v>
      </c>
      <c r="G629" s="142">
        <v>0.313272367002077</v>
      </c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</row>
    <row r="630" spans="1:51" s="15" customFormat="1">
      <c r="A630" s="27"/>
      <c r="B630" s="19"/>
      <c r="C630" s="137">
        <v>11</v>
      </c>
      <c r="D630" s="147">
        <v>15.309066493894651</v>
      </c>
      <c r="E630" s="148">
        <v>4.084705671089579</v>
      </c>
      <c r="F630" s="141">
        <v>0.79090775075229713</v>
      </c>
      <c r="G630" s="142">
        <v>0.3046280080571197</v>
      </c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</row>
    <row r="631" spans="1:51" s="15" customFormat="1">
      <c r="A631" s="27"/>
      <c r="B631" s="19"/>
      <c r="C631" s="137">
        <v>12</v>
      </c>
      <c r="D631" s="147">
        <v>16.117871955016849</v>
      </c>
      <c r="E631" s="148">
        <v>4.2567667617551299</v>
      </c>
      <c r="F631" s="141">
        <v>0.80190663246133753</v>
      </c>
      <c r="G631" s="142">
        <v>0.30721352875461055</v>
      </c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</row>
    <row r="632" spans="1:51" s="15" customFormat="1">
      <c r="A632" s="27"/>
      <c r="B632" s="19"/>
      <c r="C632" s="137">
        <v>13</v>
      </c>
      <c r="D632" s="147">
        <v>16.706795841233035</v>
      </c>
      <c r="E632" s="148">
        <v>4.5035604785949115</v>
      </c>
      <c r="F632" s="141">
        <v>0.80749329588537044</v>
      </c>
      <c r="G632" s="142">
        <v>0.31243168463816828</v>
      </c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</row>
    <row r="633" spans="1:51" s="15" customFormat="1">
      <c r="A633" s="27"/>
      <c r="B633" s="19"/>
      <c r="C633" s="137">
        <v>14</v>
      </c>
      <c r="D633" s="147">
        <v>16.682672676691059</v>
      </c>
      <c r="E633" s="148">
        <v>4.5580302250436109</v>
      </c>
      <c r="F633" s="141">
        <v>0.7952962742972316</v>
      </c>
      <c r="G633" s="142">
        <v>0.30670255389146606</v>
      </c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</row>
    <row r="634" spans="1:51" s="15" customFormat="1">
      <c r="A634" s="27"/>
      <c r="B634" s="19"/>
      <c r="C634" s="137">
        <v>15</v>
      </c>
      <c r="D634" s="147">
        <v>16.809587961876076</v>
      </c>
      <c r="E634" s="148">
        <v>4.6819277151630034</v>
      </c>
      <c r="F634" s="141">
        <v>0.80425011271490354</v>
      </c>
      <c r="G634" s="142">
        <v>0.31566428050173356</v>
      </c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</row>
    <row r="635" spans="1:51" s="15" customFormat="1">
      <c r="A635" s="27"/>
      <c r="B635" s="19"/>
      <c r="C635" s="137">
        <v>16</v>
      </c>
      <c r="D635" s="147">
        <v>16.834017198800343</v>
      </c>
      <c r="E635" s="148">
        <v>4.7151547851802604</v>
      </c>
      <c r="F635" s="141">
        <v>0.82066290264603192</v>
      </c>
      <c r="G635" s="142">
        <v>0.32240844961947507</v>
      </c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</row>
    <row r="636" spans="1:51" s="15" customFormat="1">
      <c r="A636" s="27"/>
      <c r="B636" s="19"/>
      <c r="C636" s="137">
        <v>17</v>
      </c>
      <c r="D636" s="147">
        <v>16.769782094868546</v>
      </c>
      <c r="E636" s="148">
        <v>4.8453609106231141</v>
      </c>
      <c r="F636" s="141">
        <v>0.83129681500453012</v>
      </c>
      <c r="G636" s="142">
        <v>0.33209242403751499</v>
      </c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</row>
    <row r="637" spans="1:51" s="15" customFormat="1">
      <c r="A637" s="27"/>
      <c r="B637" s="19"/>
      <c r="C637" s="137">
        <v>18</v>
      </c>
      <c r="D637" s="147">
        <v>16.35785763710231</v>
      </c>
      <c r="E637" s="148">
        <v>4.7662742082309295</v>
      </c>
      <c r="F637" s="141">
        <v>0.83588371817528151</v>
      </c>
      <c r="G637" s="142">
        <v>0.33669548499700785</v>
      </c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</row>
    <row r="638" spans="1:51" s="15" customFormat="1">
      <c r="A638" s="27"/>
      <c r="B638" s="19"/>
      <c r="C638" s="137">
        <v>19</v>
      </c>
      <c r="D638" s="147">
        <v>16.137579144055199</v>
      </c>
      <c r="E638" s="148">
        <v>4.8009732103491647</v>
      </c>
      <c r="F638" s="141">
        <v>0.8469088015467755</v>
      </c>
      <c r="G638" s="142">
        <v>0.3471753033061572</v>
      </c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</row>
    <row r="639" spans="1:51" s="15" customFormat="1">
      <c r="A639" s="27"/>
      <c r="B639" s="19"/>
      <c r="C639" s="137">
        <v>20</v>
      </c>
      <c r="D639" s="147">
        <v>16.010742350566854</v>
      </c>
      <c r="E639" s="148">
        <v>4.8031692143050444</v>
      </c>
      <c r="F639" s="141">
        <v>0.8580006518645541</v>
      </c>
      <c r="G639" s="142">
        <v>0.35460747524388475</v>
      </c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</row>
    <row r="640" spans="1:51" s="15" customFormat="1">
      <c r="A640" s="27"/>
      <c r="B640" s="19"/>
      <c r="C640" s="137">
        <v>21</v>
      </c>
      <c r="D640" s="147">
        <v>16.073996445824225</v>
      </c>
      <c r="E640" s="148">
        <v>4.8594956783987859</v>
      </c>
      <c r="F640" s="141">
        <v>0.89168880457128485</v>
      </c>
      <c r="G640" s="142">
        <v>0.36486331735711319</v>
      </c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</row>
    <row r="641" spans="1:51" s="15" customFormat="1">
      <c r="A641" s="27"/>
      <c r="B641" s="19"/>
      <c r="C641" s="137">
        <v>22</v>
      </c>
      <c r="D641" s="147">
        <v>15.787840797265959</v>
      </c>
      <c r="E641" s="148">
        <v>4.8275792452216209</v>
      </c>
      <c r="F641" s="141">
        <v>0.88465144856363731</v>
      </c>
      <c r="G641" s="142">
        <v>0.36699616959669296</v>
      </c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</row>
    <row r="642" spans="1:51" s="15" customFormat="1">
      <c r="A642" s="27"/>
      <c r="B642" s="19"/>
      <c r="C642" s="137">
        <v>23</v>
      </c>
      <c r="D642" s="147">
        <v>15.54163005505813</v>
      </c>
      <c r="E642" s="148">
        <v>4.8761904040528936</v>
      </c>
      <c r="F642" s="141">
        <v>0.87870430947921119</v>
      </c>
      <c r="G642" s="142">
        <v>0.36580315670213442</v>
      </c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</row>
    <row r="643" spans="1:51" s="15" customFormat="1">
      <c r="A643" s="27"/>
      <c r="B643" s="19"/>
      <c r="C643" s="137">
        <v>24</v>
      </c>
      <c r="D643" s="147">
        <v>15.270332217869923</v>
      </c>
      <c r="E643" s="148">
        <v>4.896111022248026</v>
      </c>
      <c r="F643" s="141">
        <v>0.86120801124005197</v>
      </c>
      <c r="G643" s="142">
        <v>0.35847653489688064</v>
      </c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</row>
    <row r="644" spans="1:51" s="15" customFormat="1">
      <c r="A644" s="27"/>
      <c r="B644" s="19"/>
      <c r="C644" s="137">
        <v>25</v>
      </c>
      <c r="D644" s="147">
        <v>15.092207197659853</v>
      </c>
      <c r="E644" s="148">
        <v>4.8842833813924385</v>
      </c>
      <c r="F644" s="141">
        <v>0.8774156116951799</v>
      </c>
      <c r="G644" s="142">
        <v>0.356902902386182</v>
      </c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</row>
    <row r="645" spans="1:51" s="15" customFormat="1">
      <c r="A645" s="27"/>
      <c r="B645" s="19"/>
      <c r="C645" s="137">
        <v>26</v>
      </c>
      <c r="D645" s="147">
        <v>15.017708416176296</v>
      </c>
      <c r="E645" s="148">
        <v>4.988658529318923</v>
      </c>
      <c r="F645" s="141">
        <v>0.88266995120897873</v>
      </c>
      <c r="G645" s="142">
        <v>0.37403528982291662</v>
      </c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</row>
    <row r="646" spans="1:51" s="15" customFormat="1">
      <c r="A646" s="27"/>
      <c r="B646" s="19"/>
      <c r="C646" s="137">
        <v>27</v>
      </c>
      <c r="D646" s="147">
        <v>14.945778157181813</v>
      </c>
      <c r="E646" s="148">
        <v>4.934765510624155</v>
      </c>
      <c r="F646" s="141">
        <v>0.86812402477053108</v>
      </c>
      <c r="G646" s="142">
        <v>0.37241784255831206</v>
      </c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</row>
    <row r="647" spans="1:51" s="15" customFormat="1">
      <c r="A647" s="27"/>
      <c r="B647" s="19"/>
      <c r="C647" s="137">
        <v>28</v>
      </c>
      <c r="D647" s="147">
        <v>14.667675470644847</v>
      </c>
      <c r="E647" s="148">
        <v>5.0084554116009867</v>
      </c>
      <c r="F647" s="141">
        <v>0.86420184795042343</v>
      </c>
      <c r="G647" s="142">
        <v>0.38356709701070268</v>
      </c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</row>
    <row r="648" spans="1:51" s="15" customFormat="1">
      <c r="A648" s="27"/>
      <c r="B648" s="19"/>
      <c r="C648" s="137">
        <v>29</v>
      </c>
      <c r="D648" s="147">
        <v>14.394274190751874</v>
      </c>
      <c r="E648" s="148">
        <v>4.9643812700233498</v>
      </c>
      <c r="F648" s="141">
        <v>0.85641223847134917</v>
      </c>
      <c r="G648" s="142">
        <v>0.38691673032021312</v>
      </c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</row>
    <row r="649" spans="1:51" s="15" customFormat="1">
      <c r="A649" s="27"/>
      <c r="B649" s="19"/>
      <c r="C649" s="137">
        <v>30</v>
      </c>
      <c r="D649" s="147">
        <v>14.631617106450538</v>
      </c>
      <c r="E649" s="148">
        <v>5.0962550730088081</v>
      </c>
      <c r="F649" s="141">
        <v>0.87362677561929258</v>
      </c>
      <c r="G649" s="142">
        <v>0.39646632776626778</v>
      </c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</row>
    <row r="650" spans="1:51" s="15" customFormat="1">
      <c r="A650" s="27"/>
      <c r="B650" s="19"/>
      <c r="C650" s="137">
        <v>31</v>
      </c>
      <c r="D650" s="147">
        <v>14.710621508775885</v>
      </c>
      <c r="E650" s="148">
        <v>5.0980034958011728</v>
      </c>
      <c r="F650" s="141">
        <v>0.86098246412465007</v>
      </c>
      <c r="G650" s="142">
        <v>0.39418921997513728</v>
      </c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</row>
    <row r="651" spans="1:51" s="15" customFormat="1">
      <c r="A651" s="27"/>
      <c r="B651" s="19"/>
      <c r="C651" s="137">
        <v>32</v>
      </c>
      <c r="D651" s="147">
        <v>14.631298056295833</v>
      </c>
      <c r="E651" s="148">
        <v>5.1776335723232911</v>
      </c>
      <c r="F651" s="141">
        <v>0.86534244502199598</v>
      </c>
      <c r="G651" s="142">
        <v>0.40473364391944289</v>
      </c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</row>
    <row r="652" spans="1:51" s="15" customFormat="1">
      <c r="A652" s="27"/>
      <c r="B652" s="19"/>
      <c r="C652" s="137">
        <v>33</v>
      </c>
      <c r="D652" s="147">
        <v>13.849406155752476</v>
      </c>
      <c r="E652" s="148">
        <v>4.9246117878433644</v>
      </c>
      <c r="F652" s="141">
        <v>0.84874454644515418</v>
      </c>
      <c r="G652" s="142">
        <v>0.39847550904331092</v>
      </c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</row>
    <row r="653" spans="1:51" s="15" customFormat="1">
      <c r="A653" s="27"/>
      <c r="B653" s="19"/>
      <c r="C653" s="137">
        <v>34</v>
      </c>
      <c r="D653" s="147">
        <v>13.578017064212462</v>
      </c>
      <c r="E653" s="148">
        <v>4.8981993186709634</v>
      </c>
      <c r="F653" s="141">
        <v>0.8677994254667093</v>
      </c>
      <c r="G653" s="142">
        <v>0.41400058675294454</v>
      </c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</row>
    <row r="654" spans="1:51" s="15" customFormat="1">
      <c r="A654" s="27"/>
      <c r="B654" s="19"/>
      <c r="C654" s="137">
        <v>35</v>
      </c>
      <c r="D654" s="147">
        <v>13.205809272537607</v>
      </c>
      <c r="E654" s="148">
        <v>4.7757215844128238</v>
      </c>
      <c r="F654" s="141">
        <v>0.88877069082013649</v>
      </c>
      <c r="G654" s="142">
        <v>0.44396540057366096</v>
      </c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</row>
    <row r="655" spans="1:51" s="15" customFormat="1">
      <c r="A655" s="27"/>
      <c r="B655" s="19"/>
      <c r="C655" s="137">
        <v>36</v>
      </c>
      <c r="D655" s="147">
        <v>12.86398504018956</v>
      </c>
      <c r="E655" s="148">
        <v>4.6548753015180324</v>
      </c>
      <c r="F655" s="141">
        <v>0.89627294459799078</v>
      </c>
      <c r="G655" s="142">
        <v>0.46617241377492891</v>
      </c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</row>
    <row r="656" spans="1:51" s="15" customFormat="1">
      <c r="A656" s="27"/>
      <c r="B656" s="19"/>
      <c r="C656" s="137">
        <v>37</v>
      </c>
      <c r="D656" s="147">
        <v>12.69000336578611</v>
      </c>
      <c r="E656" s="148">
        <v>4.6546931218834997</v>
      </c>
      <c r="F656" s="141">
        <v>0.91317273843114766</v>
      </c>
      <c r="G656" s="142">
        <v>0.50358680558003333</v>
      </c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</row>
    <row r="657" spans="1:51" s="15" customFormat="1">
      <c r="A657" s="27"/>
      <c r="B657" s="19"/>
      <c r="C657" s="137">
        <v>38</v>
      </c>
      <c r="D657" s="147">
        <v>12.394312549229699</v>
      </c>
      <c r="E657" s="148">
        <v>4.591611373973552</v>
      </c>
      <c r="F657" s="141">
        <v>0.92460344671008388</v>
      </c>
      <c r="G657" s="142">
        <v>0.50481346224417767</v>
      </c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</row>
    <row r="658" spans="1:51" s="15" customFormat="1">
      <c r="A658" s="27"/>
      <c r="B658" s="19"/>
      <c r="C658" s="137">
        <v>39</v>
      </c>
      <c r="D658" s="147">
        <v>12.236620993577036</v>
      </c>
      <c r="E658" s="148">
        <v>4.6635700481596754</v>
      </c>
      <c r="F658" s="141">
        <v>0.91701167272021</v>
      </c>
      <c r="G658" s="142">
        <v>0.48919405758399143</v>
      </c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</row>
    <row r="659" spans="1:51" s="15" customFormat="1">
      <c r="A659" s="27"/>
      <c r="B659" s="19"/>
      <c r="C659" s="137">
        <v>40</v>
      </c>
      <c r="D659" s="147">
        <v>12.425297956660435</v>
      </c>
      <c r="E659" s="148">
        <v>4.6180372372326746</v>
      </c>
      <c r="F659" s="141">
        <v>0.90350757589543618</v>
      </c>
      <c r="G659" s="142">
        <v>0.45533589360090676</v>
      </c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</row>
    <row r="660" spans="1:51" s="15" customFormat="1">
      <c r="A660" s="27"/>
      <c r="B660" s="19"/>
      <c r="C660" s="137">
        <v>41</v>
      </c>
      <c r="D660" s="147">
        <v>12.498138147148749</v>
      </c>
      <c r="E660" s="148">
        <v>4.7048629865403981</v>
      </c>
      <c r="F660" s="141">
        <v>0.89530030430885044</v>
      </c>
      <c r="G660" s="142">
        <v>0.4346229899757324</v>
      </c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</row>
    <row r="661" spans="1:51" s="15" customFormat="1">
      <c r="A661" s="27"/>
      <c r="B661" s="19"/>
      <c r="C661" s="137">
        <v>42</v>
      </c>
      <c r="D661" s="147">
        <v>12.494068180587441</v>
      </c>
      <c r="E661" s="148">
        <v>4.7386076066384781</v>
      </c>
      <c r="F661" s="141">
        <v>0.88908621882087457</v>
      </c>
      <c r="G661" s="142">
        <v>0.42472025004251401</v>
      </c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</row>
    <row r="662" spans="1:51" s="15" customFormat="1">
      <c r="A662" s="27"/>
      <c r="B662" s="19"/>
      <c r="C662" s="137">
        <v>43</v>
      </c>
      <c r="D662" s="147">
        <v>12.604792638555127</v>
      </c>
      <c r="E662" s="148">
        <v>4.9179195373608247</v>
      </c>
      <c r="F662" s="141">
        <v>0.9073774371547787</v>
      </c>
      <c r="G662" s="142">
        <v>0.43845643162604003</v>
      </c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</row>
    <row r="663" spans="1:51" s="15" customFormat="1">
      <c r="A663" s="27"/>
      <c r="B663" s="19"/>
      <c r="C663" s="137">
        <v>44</v>
      </c>
      <c r="D663" s="147">
        <v>12.366061500067383</v>
      </c>
      <c r="E663" s="148">
        <v>4.842679540810348</v>
      </c>
      <c r="F663" s="141">
        <v>0.88606374837558644</v>
      </c>
      <c r="G663" s="142">
        <v>0.42914405930519056</v>
      </c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</row>
    <row r="664" spans="1:51" s="15" customFormat="1">
      <c r="A664" s="27"/>
      <c r="B664" s="19"/>
      <c r="C664" s="137">
        <v>45</v>
      </c>
      <c r="D664" s="147">
        <v>12.919875586877463</v>
      </c>
      <c r="E664" s="148">
        <v>5.053875075775915</v>
      </c>
      <c r="F664" s="141">
        <v>0.88485661676407912</v>
      </c>
      <c r="G664" s="142">
        <v>0.42763544873279968</v>
      </c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</row>
    <row r="665" spans="1:51" s="15" customFormat="1">
      <c r="A665" s="27"/>
      <c r="B665" s="19"/>
      <c r="C665" s="137">
        <v>46</v>
      </c>
      <c r="D665" s="147">
        <v>13.358687344419549</v>
      </c>
      <c r="E665" s="148">
        <v>5.2480245638237681</v>
      </c>
      <c r="F665" s="141">
        <v>0.88583091495535227</v>
      </c>
      <c r="G665" s="142">
        <v>0.42777489616533332</v>
      </c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</row>
    <row r="666" spans="1:51" s="15" customFormat="1">
      <c r="A666" s="27"/>
      <c r="B666" s="19"/>
      <c r="C666" s="137">
        <v>47</v>
      </c>
      <c r="D666" s="147">
        <v>13.56959239339157</v>
      </c>
      <c r="E666" s="148">
        <v>5.3731982959248255</v>
      </c>
      <c r="F666" s="141">
        <v>0.8806216965986815</v>
      </c>
      <c r="G666" s="142">
        <v>0.42577941583931611</v>
      </c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</row>
    <row r="667" spans="1:51" s="15" customFormat="1">
      <c r="A667" s="27"/>
      <c r="B667" s="19"/>
      <c r="C667" s="137">
        <v>48</v>
      </c>
      <c r="D667" s="147">
        <v>13.811608676243516</v>
      </c>
      <c r="E667" s="148">
        <v>5.5547591679189985</v>
      </c>
      <c r="F667" s="143">
        <v>0.87590815807418609</v>
      </c>
      <c r="G667" s="144">
        <v>0.42809871434787183</v>
      </c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</row>
    <row r="668" spans="1:51" s="15" customFormat="1">
      <c r="A668" s="27"/>
      <c r="B668" s="19"/>
      <c r="C668" s="137">
        <v>49</v>
      </c>
      <c r="D668" s="147">
        <v>14.053040864852422</v>
      </c>
      <c r="E668" s="148">
        <v>5.6384924688285931</v>
      </c>
      <c r="F668" s="141">
        <v>0.8681248496026458</v>
      </c>
      <c r="G668" s="142">
        <v>0.42784573573973211</v>
      </c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</row>
    <row r="669" spans="1:51" s="15" customFormat="1">
      <c r="A669" s="27"/>
      <c r="B669" s="19"/>
      <c r="C669" s="137">
        <v>50</v>
      </c>
      <c r="D669" s="147">
        <v>14.198906090818848</v>
      </c>
      <c r="E669" s="148">
        <v>5.7547733638247731</v>
      </c>
      <c r="F669" s="141">
        <v>0.86833091160701714</v>
      </c>
      <c r="G669" s="142">
        <v>0.44555735036476252</v>
      </c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</row>
    <row r="670" spans="1:51" s="15" customFormat="1">
      <c r="A670" s="27"/>
      <c r="B670" s="19"/>
      <c r="C670" s="137">
        <v>51</v>
      </c>
      <c r="D670" s="147">
        <v>14.329534469117077</v>
      </c>
      <c r="E670" s="148">
        <v>5.9401291905294551</v>
      </c>
      <c r="F670" s="141">
        <v>0.88556163376793917</v>
      </c>
      <c r="G670" s="142">
        <v>0.47916716240090756</v>
      </c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</row>
    <row r="671" spans="1:51" s="15" customFormat="1">
      <c r="A671" s="27"/>
      <c r="B671" s="20"/>
      <c r="C671" s="140">
        <v>52</v>
      </c>
      <c r="D671" s="149">
        <v>13.679149638534144</v>
      </c>
      <c r="E671" s="150">
        <v>6.0302209576927002</v>
      </c>
      <c r="F671" s="145">
        <v>0.88</v>
      </c>
      <c r="G671" s="146">
        <v>0.43</v>
      </c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</row>
  </sheetData>
  <mergeCells count="1">
    <mergeCell ref="B2:G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>
    <tabColor rgb="FF4B91D1"/>
  </sheetPr>
  <dimension ref="C14:J54"/>
  <sheetViews>
    <sheetView topLeftCell="C41" workbookViewId="0">
      <selection activeCell="F59" sqref="F59"/>
    </sheetView>
  </sheetViews>
  <sheetFormatPr baseColWidth="10" defaultColWidth="11.44140625" defaultRowHeight="14.4"/>
  <cols>
    <col min="1" max="3" width="11.44140625" style="27"/>
    <col min="4" max="4" width="17.109375" style="27" bestFit="1" customWidth="1"/>
    <col min="5" max="5" width="27.88671875" style="27" bestFit="1" customWidth="1"/>
    <col min="6" max="6" width="24.33203125" style="27" bestFit="1" customWidth="1"/>
    <col min="7" max="16384" width="11.44140625" style="27"/>
  </cols>
  <sheetData>
    <row r="14" spans="3:10" ht="18">
      <c r="C14" s="186" t="s">
        <v>105</v>
      </c>
      <c r="D14" s="187"/>
      <c r="E14" s="187"/>
      <c r="F14" s="187"/>
      <c r="G14" s="187"/>
      <c r="H14" s="187"/>
      <c r="I14" s="187"/>
      <c r="J14" s="188"/>
    </row>
    <row r="40" spans="3:6">
      <c r="D40" s="189" t="s">
        <v>115</v>
      </c>
      <c r="E40" s="189"/>
      <c r="F40" s="189"/>
    </row>
    <row r="41" spans="3:6">
      <c r="D41" s="189"/>
      <c r="E41" s="189"/>
      <c r="F41" s="189"/>
    </row>
    <row r="42" spans="3:6">
      <c r="D42" s="151" t="s">
        <v>112</v>
      </c>
      <c r="E42" s="151" t="s">
        <v>113</v>
      </c>
      <c r="F42" s="151" t="s">
        <v>114</v>
      </c>
    </row>
    <row r="43" spans="3:6">
      <c r="C43" s="154">
        <v>2012</v>
      </c>
      <c r="D43" s="153">
        <v>6.1449521740501202E-2</v>
      </c>
      <c r="E43" s="153">
        <v>5.2696359155404174E-2</v>
      </c>
      <c r="F43" s="153">
        <v>6.0131591909714323E-2</v>
      </c>
    </row>
    <row r="44" spans="3:6">
      <c r="C44" s="154">
        <v>2013</v>
      </c>
      <c r="D44" s="153">
        <v>5.1935254395972907E-2</v>
      </c>
      <c r="E44" s="153">
        <v>4.1782245549627013E-2</v>
      </c>
      <c r="F44" s="153">
        <v>5.0288135733859769E-2</v>
      </c>
    </row>
    <row r="45" spans="3:6">
      <c r="C45" s="154">
        <v>2014</v>
      </c>
      <c r="D45" s="153">
        <v>4.9372736812392945E-2</v>
      </c>
      <c r="E45" s="153">
        <v>3.6852882350622465E-2</v>
      </c>
      <c r="F45" s="153">
        <v>4.7208282152192492E-2</v>
      </c>
    </row>
    <row r="46" spans="3:6">
      <c r="C46" s="154">
        <v>2015</v>
      </c>
      <c r="D46" s="153">
        <v>4.8066647126376233E-2</v>
      </c>
      <c r="E46" s="153">
        <v>3.5455375273761899E-2</v>
      </c>
      <c r="F46" s="153">
        <v>4.5790553805312863E-2</v>
      </c>
    </row>
    <row r="47" spans="3:6">
      <c r="C47" s="154">
        <v>2016</v>
      </c>
      <c r="D47" s="153">
        <v>5.0002385309530731E-2</v>
      </c>
      <c r="E47" s="153">
        <v>3.3357213913345028E-2</v>
      </c>
      <c r="F47" s="153">
        <v>4.6804304260818393E-2</v>
      </c>
    </row>
    <row r="48" spans="3:6">
      <c r="C48" s="154">
        <v>2017</v>
      </c>
      <c r="D48" s="153">
        <v>5.4215407357066099E-2</v>
      </c>
      <c r="E48" s="153">
        <v>3.766436031720919E-2</v>
      </c>
      <c r="F48" s="153">
        <v>5.0907953080601274E-2</v>
      </c>
    </row>
    <row r="49" spans="3:6">
      <c r="C49" s="154">
        <v>2018</v>
      </c>
      <c r="D49" s="153">
        <v>4.4923655241975689E-2</v>
      </c>
      <c r="E49" s="153">
        <v>3.2259559513128741E-2</v>
      </c>
      <c r="F49" s="153">
        <v>4.2077040968897444E-2</v>
      </c>
    </row>
    <row r="50" spans="3:6">
      <c r="C50" s="154">
        <v>2019</v>
      </c>
      <c r="D50" s="153">
        <v>4.1218946262693699E-2</v>
      </c>
      <c r="E50" s="153">
        <v>3.7241565115937673E-2</v>
      </c>
      <c r="F50" s="153">
        <v>4.0371656242459808E-2</v>
      </c>
    </row>
    <row r="51" spans="3:6">
      <c r="C51" s="154">
        <v>2020</v>
      </c>
      <c r="D51" s="153">
        <v>4.3167940791812728E-2</v>
      </c>
      <c r="E51" s="153">
        <v>3.1701453860781471E-2</v>
      </c>
      <c r="F51" s="153">
        <v>4.044125016577297E-2</v>
      </c>
    </row>
    <row r="52" spans="3:6">
      <c r="C52" s="154">
        <v>2021</v>
      </c>
      <c r="D52" s="153">
        <v>4.4630127908762411E-2</v>
      </c>
      <c r="E52" s="153">
        <v>3.8697889714167044E-2</v>
      </c>
      <c r="F52" s="153">
        <v>4.3143959106729031E-2</v>
      </c>
    </row>
    <row r="53" spans="3:6">
      <c r="C53" s="154">
        <v>2022</v>
      </c>
      <c r="D53" s="153">
        <v>4.8523225179602815E-2</v>
      </c>
      <c r="E53" s="153">
        <v>3.8674756716930228E-2</v>
      </c>
      <c r="F53" s="153">
        <v>4.6071577985488707E-2</v>
      </c>
    </row>
    <row r="54" spans="3:6">
      <c r="C54" s="154">
        <v>2023</v>
      </c>
      <c r="D54" s="153">
        <v>5.3999999999999999E-2</v>
      </c>
      <c r="E54" s="153">
        <v>4.9000000000000002E-2</v>
      </c>
      <c r="F54" s="153">
        <v>5.2999999999999999E-2</v>
      </c>
    </row>
  </sheetData>
  <mergeCells count="2">
    <mergeCell ref="C14:J14"/>
    <mergeCell ref="D40:F4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4">
    <tabColor rgb="FF0070C0"/>
  </sheetPr>
  <dimension ref="A1:FE24"/>
  <sheetViews>
    <sheetView topLeftCell="C1" zoomScale="70" zoomScaleNormal="70" workbookViewId="0">
      <selection activeCell="G14" sqref="G14"/>
    </sheetView>
  </sheetViews>
  <sheetFormatPr baseColWidth="10" defaultColWidth="11.5546875" defaultRowHeight="14.4"/>
  <cols>
    <col min="1" max="1" width="11.5546875" style="27"/>
    <col min="2" max="2" width="22.6640625" style="27" customWidth="1"/>
    <col min="3" max="3" width="27.109375" style="3" customWidth="1"/>
    <col min="4" max="6" width="30.109375" style="23" customWidth="1"/>
    <col min="7" max="7" width="30.109375" style="27" customWidth="1"/>
    <col min="8" max="116" width="11.5546875" style="27"/>
    <col min="117" max="16384" width="11.5546875" style="28"/>
  </cols>
  <sheetData>
    <row r="1" spans="3:161" s="27" customFormat="1" ht="19.95" customHeight="1">
      <c r="C1" s="3"/>
      <c r="D1" s="23"/>
      <c r="E1" s="23"/>
      <c r="F1" s="23"/>
      <c r="H1" s="6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</row>
    <row r="2" spans="3:161" s="27" customFormat="1" ht="20.25" customHeight="1">
      <c r="C2" s="159" t="s">
        <v>90</v>
      </c>
      <c r="D2" s="160"/>
      <c r="E2" s="160"/>
      <c r="F2" s="160"/>
      <c r="G2" s="161"/>
      <c r="H2" s="6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</row>
    <row r="3" spans="3:161" s="27" customFormat="1" ht="20.25" customHeight="1">
      <c r="C3" s="3"/>
      <c r="D3" s="23"/>
      <c r="E3" s="23"/>
      <c r="F3" s="23"/>
      <c r="H3" s="6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</row>
    <row r="4" spans="3:161" s="27" customFormat="1" ht="28.5" customHeight="1">
      <c r="C4" s="29" t="s">
        <v>0</v>
      </c>
      <c r="D4" s="30" t="s">
        <v>12</v>
      </c>
      <c r="E4" s="30" t="s">
        <v>13</v>
      </c>
      <c r="F4" s="30" t="s">
        <v>79</v>
      </c>
      <c r="G4" s="33" t="s">
        <v>14</v>
      </c>
      <c r="H4" s="6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</row>
    <row r="5" spans="3:161" s="27" customFormat="1" ht="21.75" customHeight="1">
      <c r="C5" s="29">
        <v>2011</v>
      </c>
      <c r="D5" s="31">
        <v>98415.954868631496</v>
      </c>
      <c r="E5" s="31">
        <v>16845.654874865086</v>
      </c>
      <c r="F5" s="31">
        <v>115261.60974349687</v>
      </c>
      <c r="G5" s="32">
        <v>0.14615148020536411</v>
      </c>
      <c r="H5" s="6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</row>
    <row r="6" spans="3:161" s="27" customFormat="1" ht="21.75" customHeight="1">
      <c r="C6" s="29">
        <f>C5+1</f>
        <v>2012</v>
      </c>
      <c r="D6" s="31">
        <v>91354.200118627501</v>
      </c>
      <c r="E6" s="31">
        <v>13499.371935767995</v>
      </c>
      <c r="F6" s="31">
        <v>104853.57205439564</v>
      </c>
      <c r="G6" s="32">
        <v>0.12874498857096475</v>
      </c>
      <c r="H6" s="6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</row>
    <row r="7" spans="3:161" s="27" customFormat="1" ht="21.75" customHeight="1">
      <c r="C7" s="29">
        <f t="shared" ref="C7:C17" si="0">C6+1</f>
        <v>2013</v>
      </c>
      <c r="D7" s="31">
        <v>94988.476662555317</v>
      </c>
      <c r="E7" s="31">
        <v>15743.972634746935</v>
      </c>
      <c r="F7" s="31">
        <v>110732.449297303</v>
      </c>
      <c r="G7" s="32">
        <v>0.14218029795833656</v>
      </c>
      <c r="H7" s="6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</row>
    <row r="8" spans="3:161" s="27" customFormat="1" ht="21.75" customHeight="1">
      <c r="C8" s="29">
        <f t="shared" si="0"/>
        <v>2014</v>
      </c>
      <c r="D8" s="31">
        <v>92843.759356320879</v>
      </c>
      <c r="E8" s="31">
        <v>20109.646317776984</v>
      </c>
      <c r="F8" s="31">
        <v>112953.40567409764</v>
      </c>
      <c r="G8" s="32">
        <v>0.17803488259396952</v>
      </c>
      <c r="H8" s="6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</row>
    <row r="9" spans="3:161" s="27" customFormat="1" ht="21.75" customHeight="1">
      <c r="C9" s="29">
        <f t="shared" si="0"/>
        <v>2015</v>
      </c>
      <c r="D9" s="31">
        <v>92775.685340958851</v>
      </c>
      <c r="E9" s="31">
        <v>26645.987766009381</v>
      </c>
      <c r="F9" s="31">
        <v>119421.67310696811</v>
      </c>
      <c r="G9" s="32">
        <v>0.22312522570456786</v>
      </c>
      <c r="H9" s="6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</row>
    <row r="10" spans="3:161" s="27" customFormat="1" ht="21.75" customHeight="1">
      <c r="C10" s="29">
        <f t="shared" si="0"/>
        <v>2016</v>
      </c>
      <c r="D10" s="31">
        <v>90983.188107339971</v>
      </c>
      <c r="E10" s="31">
        <v>26081.851918168784</v>
      </c>
      <c r="F10" s="31">
        <v>117065.040025508</v>
      </c>
      <c r="G10" s="32">
        <v>0.22279795840402611</v>
      </c>
      <c r="H10" s="6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</row>
    <row r="11" spans="3:161" s="27" customFormat="1" ht="21.75" customHeight="1">
      <c r="C11" s="29">
        <f t="shared" si="0"/>
        <v>2017</v>
      </c>
      <c r="D11" s="31">
        <v>82006.653115971931</v>
      </c>
      <c r="E11" s="31">
        <v>35921.240222561515</v>
      </c>
      <c r="F11" s="31">
        <v>117927.89333853332</v>
      </c>
      <c r="G11" s="32">
        <v>0.30460342507300714</v>
      </c>
      <c r="H11" s="6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</row>
    <row r="12" spans="3:161" s="27" customFormat="1" ht="21.75" customHeight="1">
      <c r="C12" s="29">
        <f t="shared" si="0"/>
        <v>2018</v>
      </c>
      <c r="D12" s="31">
        <v>85683.227416912254</v>
      </c>
      <c r="E12" s="31">
        <v>37792.92142467387</v>
      </c>
      <c r="F12" s="31">
        <v>123476.14884158551</v>
      </c>
      <c r="G12" s="32">
        <v>0.30607466931253691</v>
      </c>
    </row>
    <row r="13" spans="3:161" s="27" customFormat="1" ht="21.75" customHeight="1">
      <c r="C13" s="29">
        <f t="shared" si="0"/>
        <v>2019</v>
      </c>
      <c r="D13" s="31">
        <v>88139.893384862749</v>
      </c>
      <c r="E13" s="31">
        <v>35633.150219255622</v>
      </c>
      <c r="F13" s="31">
        <v>123773.04360411847</v>
      </c>
      <c r="G13" s="32">
        <v>0.28789103977459235</v>
      </c>
    </row>
    <row r="14" spans="3:161" s="27" customFormat="1" ht="21.75" customHeight="1">
      <c r="C14" s="29">
        <f t="shared" si="0"/>
        <v>2020</v>
      </c>
      <c r="D14" s="31">
        <v>59556.59702387276</v>
      </c>
      <c r="E14" s="31">
        <v>39315.548259853727</v>
      </c>
      <c r="F14" s="31">
        <v>98872.145283726306</v>
      </c>
      <c r="G14" s="32">
        <v>0.39764028733302709</v>
      </c>
    </row>
    <row r="15" spans="3:161" s="27" customFormat="1" ht="21.75" customHeight="1">
      <c r="C15" s="29">
        <f t="shared" si="0"/>
        <v>2021</v>
      </c>
      <c r="D15" s="31">
        <v>72502.503754777688</v>
      </c>
      <c r="E15" s="31">
        <v>56781.630535097953</v>
      </c>
      <c r="F15" s="31">
        <v>129284.13428987563</v>
      </c>
      <c r="G15" s="32">
        <v>0.43920029976597508</v>
      </c>
    </row>
    <row r="16" spans="3:161" s="27" customFormat="1" ht="21.75" customHeight="1">
      <c r="C16" s="29">
        <f t="shared" si="0"/>
        <v>2022</v>
      </c>
      <c r="D16" s="31">
        <v>70276.32353864683</v>
      </c>
      <c r="E16" s="31">
        <v>54347.852498394459</v>
      </c>
      <c r="F16" s="31">
        <v>124624.17603704111</v>
      </c>
      <c r="G16" s="32">
        <v>0.43609397651897858</v>
      </c>
    </row>
    <row r="17" spans="3:7" s="27" customFormat="1" ht="21.75" customHeight="1">
      <c r="C17" s="29">
        <f t="shared" si="0"/>
        <v>2023</v>
      </c>
      <c r="D17" s="31">
        <v>72934.378039385178</v>
      </c>
      <c r="E17" s="31">
        <v>53950.369821845845</v>
      </c>
      <c r="F17" s="31">
        <v>126884.74786123056</v>
      </c>
      <c r="G17" s="32">
        <f>E17/F17</f>
        <v>0.42519192204920869</v>
      </c>
    </row>
    <row r="18" spans="3:7" s="27" customFormat="1">
      <c r="C18" s="3"/>
      <c r="F18" s="23"/>
    </row>
    <row r="19" spans="3:7" s="27" customFormat="1">
      <c r="C19" s="3"/>
      <c r="F19" s="23"/>
    </row>
    <row r="20" spans="3:7" s="27" customFormat="1">
      <c r="C20" s="3"/>
      <c r="F20" s="23"/>
    </row>
    <row r="21" spans="3:7" s="27" customFormat="1">
      <c r="C21" s="3"/>
      <c r="D21" s="23"/>
      <c r="E21" s="23"/>
      <c r="F21" s="23"/>
    </row>
    <row r="22" spans="3:7" s="27" customFormat="1">
      <c r="C22" s="3"/>
      <c r="D22" s="23"/>
      <c r="E22" s="23"/>
      <c r="F22" s="23"/>
    </row>
    <row r="23" spans="3:7" s="27" customFormat="1">
      <c r="C23" s="3"/>
      <c r="D23" s="23"/>
      <c r="E23" s="23"/>
      <c r="F23" s="23"/>
    </row>
    <row r="24" spans="3:7" s="27" customFormat="1">
      <c r="C24" s="3"/>
      <c r="D24" s="23"/>
      <c r="E24" s="23"/>
      <c r="F24" s="23"/>
    </row>
  </sheetData>
  <mergeCells count="1">
    <mergeCell ref="C2:G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tabColor rgb="FF0070C0"/>
  </sheetPr>
  <dimension ref="B1:L286"/>
  <sheetViews>
    <sheetView topLeftCell="A132" workbookViewId="0">
      <selection activeCell="C5" sqref="C5:C160"/>
    </sheetView>
  </sheetViews>
  <sheetFormatPr baseColWidth="10" defaultColWidth="11.44140625" defaultRowHeight="14.4"/>
  <cols>
    <col min="1" max="1" width="11.44140625" style="27"/>
    <col min="2" max="3" width="11.44140625" style="28"/>
    <col min="4" max="4" width="18" style="28" customWidth="1"/>
    <col min="5" max="5" width="18" style="24" customWidth="1"/>
    <col min="6" max="16384" width="11.44140625" style="27"/>
  </cols>
  <sheetData>
    <row r="1" spans="2:12">
      <c r="B1" s="27"/>
      <c r="C1" s="27"/>
      <c r="D1" s="27"/>
      <c r="E1" s="3"/>
    </row>
    <row r="2" spans="2:12" ht="39.75" customHeight="1">
      <c r="B2" s="162" t="s">
        <v>89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2:12">
      <c r="B3" s="27"/>
      <c r="C3" s="27"/>
      <c r="D3" s="27"/>
      <c r="E3" s="3"/>
    </row>
    <row r="4" spans="2:12" ht="42.75" customHeight="1">
      <c r="B4" s="34" t="s">
        <v>8</v>
      </c>
      <c r="C4" s="34" t="s">
        <v>5</v>
      </c>
      <c r="D4" s="34" t="s">
        <v>81</v>
      </c>
      <c r="E4" s="34" t="s">
        <v>80</v>
      </c>
    </row>
    <row r="5" spans="2:12">
      <c r="B5" s="16">
        <v>2011</v>
      </c>
      <c r="C5" s="190">
        <v>1</v>
      </c>
      <c r="D5" s="35">
        <v>2350.045560180497</v>
      </c>
      <c r="E5" s="36">
        <v>44264</v>
      </c>
    </row>
    <row r="6" spans="2:12">
      <c r="B6" s="37"/>
      <c r="C6" s="190" t="s">
        <v>116</v>
      </c>
      <c r="D6" s="22">
        <v>2612.8848532304378</v>
      </c>
      <c r="E6" s="38">
        <v>50525</v>
      </c>
    </row>
    <row r="7" spans="2:12">
      <c r="B7" s="37"/>
      <c r="C7" s="190" t="s">
        <v>117</v>
      </c>
      <c r="D7" s="22">
        <v>2975.7990629575647</v>
      </c>
      <c r="E7" s="38">
        <v>52088</v>
      </c>
    </row>
    <row r="8" spans="2:12">
      <c r="B8" s="37"/>
      <c r="C8" s="190" t="s">
        <v>118</v>
      </c>
      <c r="D8" s="22">
        <v>2535.4436419323279</v>
      </c>
      <c r="E8" s="38">
        <v>45390</v>
      </c>
    </row>
    <row r="9" spans="2:12">
      <c r="B9" s="37"/>
      <c r="C9" s="190" t="s">
        <v>117</v>
      </c>
      <c r="D9" s="22">
        <v>2578.8105507348655</v>
      </c>
      <c r="E9" s="38">
        <v>46906</v>
      </c>
    </row>
    <row r="10" spans="2:12">
      <c r="B10" s="37"/>
      <c r="C10" s="190" t="s">
        <v>119</v>
      </c>
      <c r="D10" s="22">
        <v>2640.0576861664786</v>
      </c>
      <c r="E10" s="38">
        <v>43075</v>
      </c>
    </row>
    <row r="11" spans="2:12">
      <c r="B11" s="37"/>
      <c r="C11" s="190" t="s">
        <v>119</v>
      </c>
      <c r="D11" s="22">
        <v>2449.4914412498101</v>
      </c>
      <c r="E11" s="38">
        <v>43325</v>
      </c>
    </row>
    <row r="12" spans="2:12">
      <c r="B12" s="37"/>
      <c r="C12" s="190" t="s">
        <v>118</v>
      </c>
      <c r="D12" s="22">
        <v>2348.1517919579119</v>
      </c>
      <c r="E12" s="38">
        <v>41391</v>
      </c>
    </row>
    <row r="13" spans="2:12">
      <c r="B13" s="37"/>
      <c r="C13" s="190" t="s">
        <v>120</v>
      </c>
      <c r="D13" s="22">
        <v>2467.9056737560231</v>
      </c>
      <c r="E13" s="38">
        <v>41824</v>
      </c>
    </row>
    <row r="14" spans="2:12">
      <c r="B14" s="37"/>
      <c r="C14" s="190" t="s">
        <v>121</v>
      </c>
      <c r="D14" s="22">
        <v>2470.9210508976066</v>
      </c>
      <c r="E14" s="38">
        <v>41861</v>
      </c>
    </row>
    <row r="15" spans="2:12">
      <c r="B15" s="37"/>
      <c r="C15" s="190" t="s">
        <v>122</v>
      </c>
      <c r="D15" s="22">
        <v>2823.0374171122344</v>
      </c>
      <c r="E15" s="38">
        <v>41188</v>
      </c>
    </row>
    <row r="16" spans="2:12">
      <c r="B16" s="37"/>
      <c r="C16" s="190" t="s">
        <v>123</v>
      </c>
      <c r="D16" s="22">
        <v>2979.3508723311465</v>
      </c>
      <c r="E16" s="38">
        <v>44935</v>
      </c>
    </row>
    <row r="17" spans="2:5">
      <c r="B17" s="39">
        <v>2012</v>
      </c>
      <c r="C17" s="190">
        <v>2</v>
      </c>
      <c r="D17" s="40">
        <v>2644.1589403111916</v>
      </c>
      <c r="E17" s="41">
        <v>44274</v>
      </c>
    </row>
    <row r="18" spans="2:5">
      <c r="B18" s="37"/>
      <c r="C18" s="190" t="s">
        <v>116</v>
      </c>
      <c r="D18" s="22">
        <v>2663.8351517397296</v>
      </c>
      <c r="E18" s="38">
        <v>48538</v>
      </c>
    </row>
    <row r="19" spans="2:5">
      <c r="B19" s="37"/>
      <c r="C19" s="190" t="s">
        <v>117</v>
      </c>
      <c r="D19" s="22">
        <v>3313.1650422556941</v>
      </c>
      <c r="E19" s="38">
        <v>51396</v>
      </c>
    </row>
    <row r="20" spans="2:5">
      <c r="B20" s="37"/>
      <c r="C20" s="190" t="s">
        <v>118</v>
      </c>
      <c r="D20" s="22">
        <v>2758.4391206494338</v>
      </c>
      <c r="E20" s="38">
        <v>53590</v>
      </c>
    </row>
    <row r="21" spans="2:5">
      <c r="B21" s="37"/>
      <c r="C21" s="190" t="s">
        <v>117</v>
      </c>
      <c r="D21" s="22">
        <v>2569.2807822591799</v>
      </c>
      <c r="E21" s="38">
        <v>52871</v>
      </c>
    </row>
    <row r="22" spans="2:5">
      <c r="B22" s="37"/>
      <c r="C22" s="190" t="s">
        <v>119</v>
      </c>
      <c r="D22" s="22">
        <v>2954.500520361355</v>
      </c>
      <c r="E22" s="38">
        <v>45863</v>
      </c>
    </row>
    <row r="23" spans="2:5">
      <c r="B23" s="37"/>
      <c r="C23" s="190" t="s">
        <v>119</v>
      </c>
      <c r="D23" s="22">
        <v>2626.8067556762362</v>
      </c>
      <c r="E23" s="38">
        <v>44999</v>
      </c>
    </row>
    <row r="24" spans="2:5">
      <c r="B24" s="37"/>
      <c r="C24" s="190" t="s">
        <v>118</v>
      </c>
      <c r="D24" s="22">
        <v>2288.2727371055853</v>
      </c>
      <c r="E24" s="38">
        <v>41724</v>
      </c>
    </row>
    <row r="25" spans="2:5">
      <c r="B25" s="37"/>
      <c r="C25" s="190" t="s">
        <v>120</v>
      </c>
      <c r="D25" s="22">
        <v>2611.8954307771223</v>
      </c>
      <c r="E25" s="38">
        <v>42923</v>
      </c>
    </row>
    <row r="26" spans="2:5">
      <c r="B26" s="37"/>
      <c r="C26" s="190" t="s">
        <v>121</v>
      </c>
      <c r="D26" s="22">
        <v>2750.6972779861353</v>
      </c>
      <c r="E26" s="38">
        <v>42258</v>
      </c>
    </row>
    <row r="27" spans="2:5">
      <c r="B27" s="37"/>
      <c r="C27" s="190" t="s">
        <v>122</v>
      </c>
      <c r="D27" s="22">
        <v>2753.244677049277</v>
      </c>
      <c r="E27" s="38">
        <v>41282</v>
      </c>
    </row>
    <row r="28" spans="2:5">
      <c r="B28" s="37"/>
      <c r="C28" s="190" t="s">
        <v>123</v>
      </c>
      <c r="D28" s="22">
        <v>2255.1658243274951</v>
      </c>
      <c r="E28" s="38">
        <v>46174</v>
      </c>
    </row>
    <row r="29" spans="2:5">
      <c r="B29" s="39">
        <v>2013</v>
      </c>
      <c r="C29" s="190">
        <v>3</v>
      </c>
      <c r="D29" s="40">
        <v>2845.2610638217398</v>
      </c>
      <c r="E29" s="41">
        <v>45771</v>
      </c>
    </row>
    <row r="30" spans="2:5">
      <c r="B30" s="37"/>
      <c r="C30" s="190" t="s">
        <v>116</v>
      </c>
      <c r="D30" s="22">
        <v>2744.1694163234251</v>
      </c>
      <c r="E30" s="38">
        <v>50376</v>
      </c>
    </row>
    <row r="31" spans="2:5">
      <c r="B31" s="37"/>
      <c r="C31" s="190" t="s">
        <v>117</v>
      </c>
      <c r="D31" s="22">
        <v>3031.7283747884512</v>
      </c>
      <c r="E31" s="38">
        <v>55134</v>
      </c>
    </row>
    <row r="32" spans="2:5">
      <c r="B32" s="37"/>
      <c r="C32" s="190" t="s">
        <v>118</v>
      </c>
      <c r="D32" s="22">
        <v>3202.151554376052</v>
      </c>
      <c r="E32" s="38">
        <v>50603</v>
      </c>
    </row>
    <row r="33" spans="2:5">
      <c r="B33" s="37"/>
      <c r="C33" s="190" t="s">
        <v>117</v>
      </c>
      <c r="D33" s="22">
        <v>2610.0221403234364</v>
      </c>
      <c r="E33" s="38">
        <v>53241</v>
      </c>
    </row>
    <row r="34" spans="2:5">
      <c r="B34" s="37"/>
      <c r="C34" s="190" t="s">
        <v>119</v>
      </c>
      <c r="D34" s="22">
        <v>2919.2514126766055</v>
      </c>
      <c r="E34" s="38">
        <v>46036</v>
      </c>
    </row>
    <row r="35" spans="2:5">
      <c r="B35" s="37"/>
      <c r="C35" s="190" t="s">
        <v>119</v>
      </c>
      <c r="D35" s="22">
        <v>2949.7138397255653</v>
      </c>
      <c r="E35" s="38">
        <v>44410</v>
      </c>
    </row>
    <row r="36" spans="2:5">
      <c r="B36" s="37"/>
      <c r="C36" s="190" t="s">
        <v>118</v>
      </c>
      <c r="D36" s="22">
        <v>2220.8586614163228</v>
      </c>
      <c r="E36" s="38">
        <v>42324</v>
      </c>
    </row>
    <row r="37" spans="2:5">
      <c r="B37" s="37"/>
      <c r="C37" s="190" t="s">
        <v>120</v>
      </c>
      <c r="D37" s="22">
        <v>2746.1352485370217</v>
      </c>
      <c r="E37" s="38">
        <v>44145</v>
      </c>
    </row>
    <row r="38" spans="2:5">
      <c r="B38" s="37"/>
      <c r="C38" s="190" t="s">
        <v>121</v>
      </c>
      <c r="D38" s="22">
        <v>2808.7739432460744</v>
      </c>
      <c r="E38" s="38">
        <v>41622</v>
      </c>
    </row>
    <row r="39" spans="2:5">
      <c r="B39" s="37"/>
      <c r="C39" s="190" t="s">
        <v>122</v>
      </c>
      <c r="D39" s="22">
        <v>2459.4969404058543</v>
      </c>
      <c r="E39" s="38">
        <v>41986</v>
      </c>
    </row>
    <row r="40" spans="2:5">
      <c r="B40" s="37"/>
      <c r="C40" s="190" t="s">
        <v>123</v>
      </c>
      <c r="D40" s="22">
        <v>2775.5179786899939</v>
      </c>
      <c r="E40" s="38">
        <v>45063</v>
      </c>
    </row>
    <row r="41" spans="2:5">
      <c r="B41" s="39">
        <v>2014</v>
      </c>
      <c r="C41" s="190">
        <v>4</v>
      </c>
      <c r="D41" s="40">
        <v>2685.1792909138107</v>
      </c>
      <c r="E41" s="41">
        <v>44452</v>
      </c>
    </row>
    <row r="42" spans="2:5">
      <c r="B42" s="37"/>
      <c r="C42" s="190" t="s">
        <v>116</v>
      </c>
      <c r="D42" s="22">
        <v>2729.7571764527656</v>
      </c>
      <c r="E42" s="38">
        <v>49392</v>
      </c>
    </row>
    <row r="43" spans="2:5">
      <c r="B43" s="37"/>
      <c r="C43" s="190" t="s">
        <v>117</v>
      </c>
      <c r="D43" s="22">
        <v>3055.5872306052552</v>
      </c>
      <c r="E43" s="38">
        <v>50125</v>
      </c>
    </row>
    <row r="44" spans="2:5">
      <c r="B44" s="37"/>
      <c r="C44" s="190" t="s">
        <v>118</v>
      </c>
      <c r="D44" s="22">
        <v>2774.7346741230604</v>
      </c>
      <c r="E44" s="38">
        <v>45757</v>
      </c>
    </row>
    <row r="45" spans="2:5">
      <c r="B45" s="37"/>
      <c r="C45" s="190" t="s">
        <v>117</v>
      </c>
      <c r="D45" s="22">
        <v>2548.422057989631</v>
      </c>
      <c r="E45" s="38">
        <v>48298</v>
      </c>
    </row>
    <row r="46" spans="2:5">
      <c r="B46" s="37"/>
      <c r="C46" s="190" t="s">
        <v>119</v>
      </c>
      <c r="D46" s="22">
        <v>2789.3260341963255</v>
      </c>
      <c r="E46" s="38">
        <v>44466</v>
      </c>
    </row>
    <row r="47" spans="2:5">
      <c r="B47" s="37"/>
      <c r="C47" s="190" t="s">
        <v>119</v>
      </c>
      <c r="D47" s="22">
        <v>2697.08580401788</v>
      </c>
      <c r="E47" s="38">
        <v>44467</v>
      </c>
    </row>
    <row r="48" spans="2:5">
      <c r="B48" s="37"/>
      <c r="C48" s="190" t="s">
        <v>118</v>
      </c>
      <c r="D48" s="22">
        <v>2187.2458763597688</v>
      </c>
      <c r="E48" s="38">
        <v>42107</v>
      </c>
    </row>
    <row r="49" spans="2:5">
      <c r="B49" s="37"/>
      <c r="C49" s="190" t="s">
        <v>120</v>
      </c>
      <c r="D49" s="22">
        <v>2602.0843906329951</v>
      </c>
      <c r="E49" s="38">
        <v>43465</v>
      </c>
    </row>
    <row r="50" spans="2:5">
      <c r="B50" s="37"/>
      <c r="C50" s="190" t="s">
        <v>121</v>
      </c>
      <c r="D50" s="22">
        <v>2750.0780274566655</v>
      </c>
      <c r="E50" s="38">
        <v>43057</v>
      </c>
    </row>
    <row r="51" spans="2:5">
      <c r="B51" s="37"/>
      <c r="C51" s="190" t="s">
        <v>122</v>
      </c>
      <c r="D51" s="22">
        <v>2317.0065377979804</v>
      </c>
      <c r="E51" s="38">
        <v>42544</v>
      </c>
    </row>
    <row r="52" spans="2:5">
      <c r="B52" s="37"/>
      <c r="C52" s="190" t="s">
        <v>123</v>
      </c>
      <c r="D52" s="22">
        <v>2450.1756145068343</v>
      </c>
      <c r="E52" s="38">
        <v>45419</v>
      </c>
    </row>
    <row r="53" spans="2:5">
      <c r="B53" s="39">
        <v>2015</v>
      </c>
      <c r="C53" s="190">
        <v>5</v>
      </c>
      <c r="D53" s="40">
        <v>2935.9395825305605</v>
      </c>
      <c r="E53" s="41">
        <v>45979</v>
      </c>
    </row>
    <row r="54" spans="2:5">
      <c r="B54" s="37"/>
      <c r="C54" s="190" t="s">
        <v>116</v>
      </c>
      <c r="D54" s="22">
        <v>2766.1472498589196</v>
      </c>
      <c r="E54" s="38">
        <v>51319</v>
      </c>
    </row>
    <row r="55" spans="2:5">
      <c r="B55" s="37"/>
      <c r="C55" s="190" t="s">
        <v>117</v>
      </c>
      <c r="D55" s="22">
        <v>3378.0065740208902</v>
      </c>
      <c r="E55" s="38">
        <v>57453</v>
      </c>
    </row>
    <row r="56" spans="2:5">
      <c r="B56" s="37"/>
      <c r="C56" s="190" t="s">
        <v>118</v>
      </c>
      <c r="D56" s="22">
        <v>3003.5344537472679</v>
      </c>
      <c r="E56" s="38">
        <v>56432</v>
      </c>
    </row>
    <row r="57" spans="2:5">
      <c r="B57" s="37"/>
      <c r="C57" s="190" t="s">
        <v>117</v>
      </c>
      <c r="D57" s="22">
        <v>2540.7228820372102</v>
      </c>
      <c r="E57" s="38">
        <v>53931</v>
      </c>
    </row>
    <row r="58" spans="2:5">
      <c r="B58" s="37"/>
      <c r="C58" s="190" t="s">
        <v>119</v>
      </c>
      <c r="D58" s="22">
        <v>3262.4392776882978</v>
      </c>
      <c r="E58" s="38">
        <v>46769</v>
      </c>
    </row>
    <row r="59" spans="2:5">
      <c r="B59" s="37"/>
      <c r="C59" s="190" t="s">
        <v>119</v>
      </c>
      <c r="D59" s="22">
        <v>2851.8071580540845</v>
      </c>
      <c r="E59" s="38">
        <v>45286</v>
      </c>
    </row>
    <row r="60" spans="2:5">
      <c r="B60" s="37"/>
      <c r="C60" s="190" t="s">
        <v>118</v>
      </c>
      <c r="D60" s="22">
        <v>2400.0983281120143</v>
      </c>
      <c r="E60" s="38">
        <v>43637</v>
      </c>
    </row>
    <row r="61" spans="2:5">
      <c r="B61" s="37"/>
      <c r="C61" s="190" t="s">
        <v>120</v>
      </c>
      <c r="D61" s="22">
        <v>2859.9610845345069</v>
      </c>
      <c r="E61" s="38">
        <v>45428</v>
      </c>
    </row>
    <row r="62" spans="2:5">
      <c r="B62" s="37"/>
      <c r="C62" s="190" t="s">
        <v>121</v>
      </c>
      <c r="D62" s="22">
        <v>2776.594725548031</v>
      </c>
      <c r="E62" s="38">
        <v>44737</v>
      </c>
    </row>
    <row r="63" spans="2:5">
      <c r="B63" s="37"/>
      <c r="C63" s="190" t="s">
        <v>122</v>
      </c>
      <c r="D63" s="22">
        <v>2663.0848079139496</v>
      </c>
      <c r="E63" s="38">
        <v>43639</v>
      </c>
    </row>
    <row r="64" spans="2:5">
      <c r="B64" s="37"/>
      <c r="C64" s="190" t="s">
        <v>123</v>
      </c>
      <c r="D64" s="22">
        <v>3094.4873336063624</v>
      </c>
      <c r="E64" s="38">
        <v>49110</v>
      </c>
    </row>
    <row r="65" spans="2:5">
      <c r="B65" s="39">
        <v>2016</v>
      </c>
      <c r="C65" s="190">
        <v>6</v>
      </c>
      <c r="D65" s="40">
        <v>2552.3054946481097</v>
      </c>
      <c r="E65" s="41">
        <v>45689</v>
      </c>
    </row>
    <row r="66" spans="2:5">
      <c r="B66" s="37"/>
      <c r="C66" s="190" t="s">
        <v>116</v>
      </c>
      <c r="D66" s="22">
        <v>2877.185127766084</v>
      </c>
      <c r="E66" s="38">
        <v>49659</v>
      </c>
    </row>
    <row r="67" spans="2:5">
      <c r="B67" s="37"/>
      <c r="C67" s="190" t="s">
        <v>117</v>
      </c>
      <c r="D67" s="22">
        <v>3317.1962430453514</v>
      </c>
      <c r="E67" s="38">
        <v>53024</v>
      </c>
    </row>
    <row r="68" spans="2:5">
      <c r="B68" s="37"/>
      <c r="C68" s="190" t="s">
        <v>118</v>
      </c>
      <c r="D68" s="22">
        <v>3163.2023630671656</v>
      </c>
      <c r="E68" s="38">
        <v>48480</v>
      </c>
    </row>
    <row r="69" spans="2:5">
      <c r="B69" s="37"/>
      <c r="C69" s="190" t="s">
        <v>117</v>
      </c>
      <c r="D69" s="22">
        <v>2905.6431507904745</v>
      </c>
      <c r="E69" s="38">
        <v>53090</v>
      </c>
    </row>
    <row r="70" spans="2:5">
      <c r="B70" s="37"/>
      <c r="C70" s="190" t="s">
        <v>119</v>
      </c>
      <c r="D70" s="22">
        <v>2920.4040773263628</v>
      </c>
      <c r="E70" s="38">
        <v>47746</v>
      </c>
    </row>
    <row r="71" spans="2:5">
      <c r="B71" s="37"/>
      <c r="C71" s="190" t="s">
        <v>119</v>
      </c>
      <c r="D71" s="22">
        <v>2676.4800973623132</v>
      </c>
      <c r="E71" s="38">
        <v>46957</v>
      </c>
    </row>
    <row r="72" spans="2:5">
      <c r="B72" s="37"/>
      <c r="C72" s="190" t="s">
        <v>118</v>
      </c>
      <c r="D72" s="22">
        <v>2661.008729765761</v>
      </c>
      <c r="E72" s="38">
        <v>43412</v>
      </c>
    </row>
    <row r="73" spans="2:5">
      <c r="B73" s="37"/>
      <c r="C73" s="190" t="s">
        <v>120</v>
      </c>
      <c r="D73" s="22">
        <v>2902.5165871211084</v>
      </c>
      <c r="E73" s="38">
        <v>45648</v>
      </c>
    </row>
    <row r="74" spans="2:5">
      <c r="B74" s="37"/>
      <c r="C74" s="190" t="s">
        <v>121</v>
      </c>
      <c r="D74" s="22">
        <v>2993.2330401834015</v>
      </c>
      <c r="E74" s="38">
        <v>44649</v>
      </c>
    </row>
    <row r="75" spans="2:5">
      <c r="B75" s="37"/>
      <c r="C75" s="190" t="s">
        <v>122</v>
      </c>
      <c r="D75" s="22">
        <v>3057.8506855105188</v>
      </c>
      <c r="E75" s="38">
        <v>43805</v>
      </c>
    </row>
    <row r="76" spans="2:5">
      <c r="B76" s="37"/>
      <c r="C76" s="190" t="s">
        <v>123</v>
      </c>
      <c r="D76" s="22">
        <v>3209.4968341365316</v>
      </c>
      <c r="E76" s="38">
        <v>49297</v>
      </c>
    </row>
    <row r="77" spans="2:5">
      <c r="B77" s="39">
        <v>2017</v>
      </c>
      <c r="C77" s="190">
        <v>7</v>
      </c>
      <c r="D77" s="40">
        <v>3341.6029433019485</v>
      </c>
      <c r="E77" s="41">
        <v>48742</v>
      </c>
    </row>
    <row r="78" spans="2:5">
      <c r="B78" s="37"/>
      <c r="C78" s="190" t="s">
        <v>116</v>
      </c>
      <c r="D78" s="22">
        <v>3393.3539256746949</v>
      </c>
      <c r="E78" s="38">
        <v>56223</v>
      </c>
    </row>
    <row r="79" spans="2:5">
      <c r="B79" s="37"/>
      <c r="C79" s="190" t="s">
        <v>117</v>
      </c>
      <c r="D79" s="22">
        <v>3815.5040610271458</v>
      </c>
      <c r="E79" s="38">
        <v>66990</v>
      </c>
    </row>
    <row r="80" spans="2:5">
      <c r="B80" s="37"/>
      <c r="C80" s="190" t="s">
        <v>118</v>
      </c>
      <c r="D80" s="22">
        <v>2636.0734440330948</v>
      </c>
      <c r="E80" s="38">
        <v>51563</v>
      </c>
    </row>
    <row r="81" spans="2:5">
      <c r="B81" s="37"/>
      <c r="C81" s="190" t="s">
        <v>117</v>
      </c>
      <c r="D81" s="22">
        <v>3181.0496530474907</v>
      </c>
      <c r="E81" s="38">
        <v>49159</v>
      </c>
    </row>
    <row r="82" spans="2:5">
      <c r="B82" s="37"/>
      <c r="C82" s="190" t="s">
        <v>119</v>
      </c>
      <c r="D82" s="22">
        <v>3299.0962590800377</v>
      </c>
      <c r="E82" s="38">
        <v>46089</v>
      </c>
    </row>
    <row r="83" spans="2:5">
      <c r="B83" s="37"/>
      <c r="C83" s="190" t="s">
        <v>119</v>
      </c>
      <c r="D83" s="22">
        <v>2734.3374120866988</v>
      </c>
      <c r="E83" s="38">
        <v>47327</v>
      </c>
    </row>
    <row r="84" spans="2:5">
      <c r="B84" s="37"/>
      <c r="C84" s="190" t="s">
        <v>118</v>
      </c>
      <c r="D84" s="22">
        <v>2731.0708917646652</v>
      </c>
      <c r="E84" s="38">
        <v>43399</v>
      </c>
    </row>
    <row r="85" spans="2:5">
      <c r="B85" s="37"/>
      <c r="C85" s="190" t="s">
        <v>120</v>
      </c>
      <c r="D85" s="22">
        <v>2831.886984549124</v>
      </c>
      <c r="E85" s="38">
        <v>45263</v>
      </c>
    </row>
    <row r="86" spans="2:5">
      <c r="B86" s="37"/>
      <c r="C86" s="190" t="s">
        <v>121</v>
      </c>
      <c r="D86" s="22">
        <v>2976.604956942479</v>
      </c>
      <c r="E86" s="38">
        <v>45556</v>
      </c>
    </row>
    <row r="87" spans="2:5">
      <c r="B87" s="37"/>
      <c r="C87" s="190" t="s">
        <v>122</v>
      </c>
      <c r="D87" s="22">
        <v>4297.6738703355231</v>
      </c>
      <c r="E87" s="38">
        <v>45067</v>
      </c>
    </row>
    <row r="88" spans="2:5">
      <c r="B88" s="37"/>
      <c r="C88" s="190" t="s">
        <v>123</v>
      </c>
      <c r="D88" s="22">
        <v>3047.2330131092099</v>
      </c>
      <c r="E88" s="38">
        <v>48336</v>
      </c>
    </row>
    <row r="89" spans="2:5">
      <c r="B89" s="39">
        <v>2018</v>
      </c>
      <c r="C89" s="190">
        <v>8</v>
      </c>
      <c r="D89" s="40">
        <v>3074.3591517271557</v>
      </c>
      <c r="E89" s="41">
        <v>48981</v>
      </c>
    </row>
    <row r="90" spans="2:5">
      <c r="B90" s="37"/>
      <c r="C90" s="190" t="s">
        <v>116</v>
      </c>
      <c r="D90" s="22">
        <v>3416.8317017389859</v>
      </c>
      <c r="E90" s="38">
        <v>55876</v>
      </c>
    </row>
    <row r="91" spans="2:5">
      <c r="B91" s="37"/>
      <c r="C91" s="190" t="s">
        <v>117</v>
      </c>
      <c r="D91" s="22">
        <v>3671.1955402133285</v>
      </c>
      <c r="E91" s="38">
        <v>58611</v>
      </c>
    </row>
    <row r="92" spans="2:5">
      <c r="B92" s="37"/>
      <c r="C92" s="190" t="s">
        <v>118</v>
      </c>
      <c r="D92" s="22">
        <v>3239.3019369226131</v>
      </c>
      <c r="E92" s="38">
        <v>51137</v>
      </c>
    </row>
    <row r="93" spans="2:5">
      <c r="B93" s="37"/>
      <c r="C93" s="190" t="s">
        <v>117</v>
      </c>
      <c r="D93" s="22">
        <v>3115.2746351869032</v>
      </c>
      <c r="E93" s="38">
        <v>59233</v>
      </c>
    </row>
    <row r="94" spans="2:5">
      <c r="B94" s="37"/>
      <c r="C94" s="190" t="s">
        <v>119</v>
      </c>
      <c r="D94" s="22">
        <v>3500.8721956387653</v>
      </c>
      <c r="E94" s="38">
        <v>49372</v>
      </c>
    </row>
    <row r="95" spans="2:5">
      <c r="B95" s="37"/>
      <c r="C95" s="190" t="s">
        <v>119</v>
      </c>
      <c r="D95" s="22">
        <v>3138.5824167658811</v>
      </c>
      <c r="E95" s="38">
        <v>46748</v>
      </c>
    </row>
    <row r="96" spans="2:5">
      <c r="B96" s="37"/>
      <c r="C96" s="190" t="s">
        <v>118</v>
      </c>
      <c r="D96" s="22">
        <v>3018.6386080087323</v>
      </c>
      <c r="E96" s="38">
        <v>43940</v>
      </c>
    </row>
    <row r="97" spans="2:5">
      <c r="B97" s="37"/>
      <c r="C97" s="190" t="s">
        <v>120</v>
      </c>
      <c r="D97" s="22">
        <v>2789.9282449462371</v>
      </c>
      <c r="E97" s="38">
        <v>47213</v>
      </c>
    </row>
    <row r="98" spans="2:5">
      <c r="B98" s="37"/>
      <c r="C98" s="190" t="s">
        <v>121</v>
      </c>
      <c r="D98" s="22">
        <v>3333.9871602567755</v>
      </c>
      <c r="E98" s="38">
        <v>46096</v>
      </c>
    </row>
    <row r="99" spans="2:5">
      <c r="B99" s="37"/>
      <c r="C99" s="190" t="s">
        <v>122</v>
      </c>
      <c r="D99" s="22">
        <v>3317.0544728463146</v>
      </c>
      <c r="E99" s="38">
        <v>44716</v>
      </c>
    </row>
    <row r="100" spans="2:5">
      <c r="B100" s="37"/>
      <c r="C100" s="190" t="s">
        <v>123</v>
      </c>
      <c r="D100" s="22">
        <v>2997.1424075165169</v>
      </c>
      <c r="E100" s="38">
        <v>48866</v>
      </c>
    </row>
    <row r="101" spans="2:5">
      <c r="B101" s="39">
        <v>2019</v>
      </c>
      <c r="C101" s="190">
        <v>9</v>
      </c>
      <c r="D101" s="40">
        <v>3193.2071464371311</v>
      </c>
      <c r="E101" s="41">
        <v>48718</v>
      </c>
    </row>
    <row r="102" spans="2:5">
      <c r="B102" s="37"/>
      <c r="C102" s="190" t="s">
        <v>116</v>
      </c>
      <c r="D102" s="22">
        <v>3517.081287839691</v>
      </c>
      <c r="E102" s="38">
        <v>51902</v>
      </c>
    </row>
    <row r="103" spans="2:5">
      <c r="B103" s="37"/>
      <c r="C103" s="190" t="s">
        <v>117</v>
      </c>
      <c r="D103" s="22">
        <v>3570.345848865366</v>
      </c>
      <c r="E103" s="38">
        <v>59191</v>
      </c>
    </row>
    <row r="104" spans="2:5">
      <c r="B104" s="37"/>
      <c r="C104" s="190" t="s">
        <v>118</v>
      </c>
      <c r="D104" s="22">
        <v>3194.0469465516212</v>
      </c>
      <c r="E104" s="38">
        <v>54760</v>
      </c>
    </row>
    <row r="105" spans="2:5">
      <c r="B105" s="37"/>
      <c r="C105" s="190" t="s">
        <v>117</v>
      </c>
      <c r="D105" s="22">
        <v>3336.6245258664226</v>
      </c>
      <c r="E105" s="38">
        <v>52395</v>
      </c>
    </row>
    <row r="106" spans="2:5">
      <c r="B106" s="37"/>
      <c r="C106" s="190" t="s">
        <v>119</v>
      </c>
      <c r="D106" s="22">
        <v>3442.9673837699938</v>
      </c>
      <c r="E106" s="38">
        <v>48069</v>
      </c>
    </row>
    <row r="107" spans="2:5">
      <c r="B107" s="37"/>
      <c r="C107" s="190" t="s">
        <v>119</v>
      </c>
      <c r="D107" s="22">
        <v>3502.3590309118313</v>
      </c>
      <c r="E107" s="38">
        <v>48022</v>
      </c>
    </row>
    <row r="108" spans="2:5">
      <c r="B108" s="37"/>
      <c r="C108" s="190" t="s">
        <v>118</v>
      </c>
      <c r="D108" s="22">
        <v>2719.3774519156932</v>
      </c>
      <c r="E108" s="38">
        <v>45315</v>
      </c>
    </row>
    <row r="109" spans="2:5">
      <c r="B109" s="37"/>
      <c r="C109" s="190" t="s">
        <v>120</v>
      </c>
      <c r="D109" s="22">
        <v>2967.4412492272882</v>
      </c>
      <c r="E109" s="38">
        <v>46877</v>
      </c>
    </row>
    <row r="110" spans="2:5">
      <c r="B110" s="37"/>
      <c r="C110" s="190" t="s">
        <v>121</v>
      </c>
      <c r="D110" s="22">
        <v>3239.990042392355</v>
      </c>
      <c r="E110" s="38">
        <v>45899</v>
      </c>
    </row>
    <row r="111" spans="2:5">
      <c r="B111" s="37"/>
      <c r="C111" s="190" t="s">
        <v>122</v>
      </c>
      <c r="D111" s="22">
        <v>3275.9615085175942</v>
      </c>
      <c r="E111" s="38">
        <v>45062</v>
      </c>
    </row>
    <row r="112" spans="2:5">
      <c r="B112" s="37"/>
      <c r="C112" s="190" t="s">
        <v>123</v>
      </c>
      <c r="D112" s="22">
        <v>3122.0342158264211</v>
      </c>
      <c r="E112" s="38">
        <v>49222</v>
      </c>
    </row>
    <row r="113" spans="2:5">
      <c r="B113" s="39">
        <v>2020</v>
      </c>
      <c r="C113" s="190">
        <v>10</v>
      </c>
      <c r="D113" s="40">
        <v>3465.6691666159886</v>
      </c>
      <c r="E113" s="41">
        <v>50808</v>
      </c>
    </row>
    <row r="114" spans="2:5">
      <c r="B114" s="37"/>
      <c r="C114" s="190" t="s">
        <v>116</v>
      </c>
      <c r="D114" s="22">
        <v>3296.2796609831103</v>
      </c>
      <c r="E114" s="38">
        <v>53788</v>
      </c>
    </row>
    <row r="115" spans="2:5">
      <c r="B115" s="37"/>
      <c r="C115" s="190" t="s">
        <v>117</v>
      </c>
      <c r="D115" s="22">
        <v>3601.3395699232797</v>
      </c>
      <c r="E115" s="38">
        <v>56261</v>
      </c>
    </row>
    <row r="116" spans="2:5">
      <c r="B116" s="37"/>
      <c r="C116" s="190" t="s">
        <v>118</v>
      </c>
      <c r="D116" s="22">
        <v>3242.7733962650586</v>
      </c>
      <c r="E116" s="38">
        <v>50329</v>
      </c>
    </row>
    <row r="117" spans="2:5">
      <c r="B117" s="37"/>
      <c r="C117" s="190" t="s">
        <v>117</v>
      </c>
      <c r="D117" s="22">
        <v>3257.491194677129</v>
      </c>
      <c r="E117" s="38">
        <v>61898</v>
      </c>
    </row>
    <row r="118" spans="2:5">
      <c r="B118" s="37"/>
      <c r="C118" s="190" t="s">
        <v>119</v>
      </c>
      <c r="D118" s="22">
        <v>3925.0705796856969</v>
      </c>
      <c r="E118" s="38">
        <v>65851</v>
      </c>
    </row>
    <row r="119" spans="2:5">
      <c r="B119" s="37"/>
      <c r="C119" s="190" t="s">
        <v>119</v>
      </c>
      <c r="D119" s="22">
        <v>3290.4830065776314</v>
      </c>
      <c r="E119" s="38">
        <v>47953</v>
      </c>
    </row>
    <row r="120" spans="2:5">
      <c r="B120" s="37"/>
      <c r="C120" s="190" t="s">
        <v>118</v>
      </c>
      <c r="D120" s="22">
        <v>2898.3721895957333</v>
      </c>
      <c r="E120" s="38">
        <v>45113</v>
      </c>
    </row>
    <row r="121" spans="2:5">
      <c r="B121" s="37"/>
      <c r="C121" s="190" t="s">
        <v>120</v>
      </c>
      <c r="D121" s="22">
        <v>3501.813232110248</v>
      </c>
      <c r="E121" s="38">
        <v>45999</v>
      </c>
    </row>
    <row r="122" spans="2:5">
      <c r="B122" s="37"/>
      <c r="C122" s="190" t="s">
        <v>121</v>
      </c>
      <c r="D122" s="22">
        <v>3534.7233320864671</v>
      </c>
      <c r="E122" s="38">
        <v>48041</v>
      </c>
    </row>
    <row r="123" spans="2:5">
      <c r="B123" s="37"/>
      <c r="C123" s="190" t="s">
        <v>122</v>
      </c>
      <c r="D123" s="22">
        <v>3517.6249648503235</v>
      </c>
      <c r="E123" s="38">
        <v>48037</v>
      </c>
    </row>
    <row r="124" spans="2:5">
      <c r="B124" s="37"/>
      <c r="C124" s="190" t="s">
        <v>123</v>
      </c>
      <c r="D124" s="22">
        <v>4380.3667829988481</v>
      </c>
      <c r="E124" s="38">
        <v>56931</v>
      </c>
    </row>
    <row r="125" spans="2:5">
      <c r="B125" s="39">
        <v>2021</v>
      </c>
      <c r="C125" s="190">
        <v>11</v>
      </c>
      <c r="D125" s="40">
        <v>3536.8781078073375</v>
      </c>
      <c r="E125" s="41">
        <v>65059</v>
      </c>
    </row>
    <row r="126" spans="2:5">
      <c r="B126" s="37"/>
      <c r="C126" s="190" t="s">
        <v>116</v>
      </c>
      <c r="D126" s="22">
        <v>4038.8208662342749</v>
      </c>
      <c r="E126" s="38">
        <v>63127</v>
      </c>
    </row>
    <row r="127" spans="2:5">
      <c r="B127" s="37"/>
      <c r="C127" s="190" t="s">
        <v>117</v>
      </c>
      <c r="D127" s="22">
        <v>4452.4797809067531</v>
      </c>
      <c r="E127" s="38">
        <v>65600</v>
      </c>
    </row>
    <row r="128" spans="2:5">
      <c r="B128" s="37"/>
      <c r="C128" s="190" t="s">
        <v>118</v>
      </c>
      <c r="D128" s="22">
        <v>3782.623272391465</v>
      </c>
      <c r="E128" s="38">
        <v>56100</v>
      </c>
    </row>
    <row r="129" spans="2:5">
      <c r="B129" s="37"/>
      <c r="C129" s="190" t="s">
        <v>117</v>
      </c>
      <c r="D129" s="22">
        <v>3205.0423074435253</v>
      </c>
      <c r="E129" s="38">
        <v>57400</v>
      </c>
    </row>
    <row r="130" spans="2:5">
      <c r="B130" s="37"/>
      <c r="C130" s="190" t="s">
        <v>119</v>
      </c>
      <c r="D130" s="22">
        <v>3609.56810172723</v>
      </c>
      <c r="E130" s="38">
        <v>56200</v>
      </c>
    </row>
    <row r="131" spans="2:5">
      <c r="B131" s="37"/>
      <c r="C131" s="190" t="s">
        <v>119</v>
      </c>
      <c r="D131" s="22">
        <v>3227.8575927933157</v>
      </c>
      <c r="E131" s="38">
        <v>51400</v>
      </c>
    </row>
    <row r="132" spans="2:5">
      <c r="B132" s="37"/>
      <c r="C132" s="190" t="s">
        <v>118</v>
      </c>
      <c r="D132" s="22">
        <v>3101.8295075586316</v>
      </c>
      <c r="E132" s="38">
        <v>44900</v>
      </c>
    </row>
    <row r="133" spans="2:5">
      <c r="B133" s="37"/>
      <c r="C133" s="190" t="s">
        <v>120</v>
      </c>
      <c r="D133" s="22">
        <v>3485.6910445850845</v>
      </c>
      <c r="E133" s="38">
        <v>47300</v>
      </c>
    </row>
    <row r="134" spans="2:5">
      <c r="B134" s="37"/>
      <c r="C134" s="190" t="s">
        <v>121</v>
      </c>
      <c r="D134" s="22">
        <v>3325.8776797460678</v>
      </c>
      <c r="E134" s="38">
        <v>49000</v>
      </c>
    </row>
    <row r="135" spans="2:5">
      <c r="B135" s="37"/>
      <c r="C135" s="190" t="s">
        <v>122</v>
      </c>
      <c r="D135" s="22">
        <v>3394.3703804460797</v>
      </c>
      <c r="E135" s="38">
        <v>48200</v>
      </c>
    </row>
    <row r="136" spans="2:5">
      <c r="B136" s="37"/>
      <c r="C136" s="190" t="s">
        <v>123</v>
      </c>
      <c r="D136" s="22">
        <v>3774.9585537041357</v>
      </c>
      <c r="E136" s="38">
        <v>52600</v>
      </c>
    </row>
    <row r="137" spans="2:5">
      <c r="B137" s="39">
        <v>2022</v>
      </c>
      <c r="C137" s="190">
        <v>12</v>
      </c>
      <c r="D137" s="40">
        <v>3709.4300435210594</v>
      </c>
      <c r="E137" s="41">
        <v>52700</v>
      </c>
    </row>
    <row r="138" spans="2:5">
      <c r="B138" s="37"/>
      <c r="C138" s="190" t="s">
        <v>116</v>
      </c>
      <c r="D138" s="42">
        <v>3691.1568675605163</v>
      </c>
      <c r="E138" s="38">
        <v>62700</v>
      </c>
    </row>
    <row r="139" spans="2:5">
      <c r="B139" s="37"/>
      <c r="C139" s="190" t="s">
        <v>117</v>
      </c>
      <c r="D139" s="42">
        <v>4592.6596599634422</v>
      </c>
      <c r="E139" s="38">
        <v>66730</v>
      </c>
    </row>
    <row r="140" spans="2:5">
      <c r="B140" s="37"/>
      <c r="C140" s="190" t="s">
        <v>118</v>
      </c>
      <c r="D140" s="22">
        <v>3623.7807934232524</v>
      </c>
      <c r="E140" s="38">
        <v>57030</v>
      </c>
    </row>
    <row r="141" spans="2:5">
      <c r="B141" s="37"/>
      <c r="C141" s="190" t="s">
        <v>117</v>
      </c>
      <c r="D141" s="22">
        <v>3670.9525290021838</v>
      </c>
      <c r="E141" s="38">
        <v>57298</v>
      </c>
    </row>
    <row r="142" spans="2:5">
      <c r="B142" s="37"/>
      <c r="C142" s="190" t="s">
        <v>119</v>
      </c>
      <c r="D142" s="22">
        <v>3613.7526835594481</v>
      </c>
      <c r="E142" s="38">
        <v>56146</v>
      </c>
    </row>
    <row r="143" spans="2:5">
      <c r="B143" s="37"/>
      <c r="C143" s="190" t="s">
        <v>119</v>
      </c>
      <c r="D143" s="22">
        <v>3209.7252779935143</v>
      </c>
      <c r="E143" s="38">
        <v>51241</v>
      </c>
    </row>
    <row r="144" spans="2:5">
      <c r="B144" s="37"/>
      <c r="C144" s="190" t="s">
        <v>118</v>
      </c>
      <c r="D144" s="22">
        <v>3255.5307745327227</v>
      </c>
      <c r="E144" s="38">
        <v>48392</v>
      </c>
    </row>
    <row r="145" spans="2:5">
      <c r="B145" s="37"/>
      <c r="C145" s="190" t="s">
        <v>120</v>
      </c>
      <c r="D145" s="22">
        <v>3817.0358592813864</v>
      </c>
      <c r="E145" s="38">
        <v>54735</v>
      </c>
    </row>
    <row r="146" spans="2:5">
      <c r="B146" s="37"/>
      <c r="C146" s="190" t="s">
        <v>121</v>
      </c>
      <c r="D146" s="22">
        <v>3344.7065001753654</v>
      </c>
      <c r="E146" s="38">
        <v>52854</v>
      </c>
    </row>
    <row r="147" spans="2:5">
      <c r="B147" s="37"/>
      <c r="C147" s="190" t="s">
        <v>122</v>
      </c>
      <c r="D147" s="22">
        <v>3355.222362273892</v>
      </c>
      <c r="E147" s="43">
        <v>49610</v>
      </c>
    </row>
    <row r="148" spans="2:5">
      <c r="B148" s="37"/>
      <c r="C148" s="190" t="s">
        <v>123</v>
      </c>
      <c r="D148" s="22">
        <v>3633.0334435770305</v>
      </c>
      <c r="E148" s="43">
        <v>55900</v>
      </c>
    </row>
    <row r="149" spans="2:5">
      <c r="B149" s="39">
        <v>2023</v>
      </c>
      <c r="C149" s="190">
        <v>13</v>
      </c>
      <c r="D149" s="40">
        <v>4104.5035045571576</v>
      </c>
      <c r="E149" s="41">
        <v>54767</v>
      </c>
    </row>
    <row r="150" spans="2:5">
      <c r="B150" s="37"/>
      <c r="C150" s="190" t="s">
        <v>116</v>
      </c>
      <c r="D150" s="22">
        <v>3858.757532036916</v>
      </c>
      <c r="E150" s="43">
        <v>70620</v>
      </c>
    </row>
    <row r="151" spans="2:5">
      <c r="B151" s="37"/>
      <c r="C151" s="190" t="s">
        <v>117</v>
      </c>
      <c r="D151" s="22">
        <v>4878.7038790787028</v>
      </c>
      <c r="E151" s="43">
        <v>63909</v>
      </c>
    </row>
    <row r="152" spans="2:5">
      <c r="B152" s="37"/>
      <c r="C152" s="190" t="s">
        <v>118</v>
      </c>
      <c r="D152" s="44">
        <v>3570.611400814782</v>
      </c>
      <c r="E152" s="43">
        <v>52044</v>
      </c>
    </row>
    <row r="153" spans="2:5">
      <c r="B153" s="37"/>
      <c r="C153" s="190" t="s">
        <v>117</v>
      </c>
      <c r="D153" s="22">
        <v>3640.3314401798334</v>
      </c>
      <c r="E153" s="43">
        <v>55249</v>
      </c>
    </row>
    <row r="154" spans="2:5">
      <c r="B154" s="37"/>
      <c r="C154" s="190" t="s">
        <v>119</v>
      </c>
      <c r="D154" s="22">
        <v>4002.9802247853136</v>
      </c>
      <c r="E154" s="43">
        <v>51437</v>
      </c>
    </row>
    <row r="155" spans="2:5">
      <c r="B155" s="37"/>
      <c r="C155" s="190" t="s">
        <v>119</v>
      </c>
      <c r="D155" s="22">
        <v>3200.6446456435301</v>
      </c>
      <c r="E155" s="43">
        <v>51002</v>
      </c>
    </row>
    <row r="156" spans="2:5">
      <c r="B156" s="37"/>
      <c r="C156" s="190" t="s">
        <v>118</v>
      </c>
      <c r="D156" s="22">
        <v>3238.0071640003189</v>
      </c>
      <c r="E156" s="43">
        <v>47973</v>
      </c>
    </row>
    <row r="157" spans="2:5">
      <c r="B157" s="37"/>
      <c r="C157" s="190" t="s">
        <v>120</v>
      </c>
      <c r="D157" s="45">
        <v>3484.0560477984181</v>
      </c>
      <c r="E157" s="46">
        <v>47930</v>
      </c>
    </row>
    <row r="158" spans="2:5">
      <c r="B158" s="37"/>
      <c r="C158" s="190" t="s">
        <v>121</v>
      </c>
      <c r="D158" s="22">
        <v>3496.9973839709451</v>
      </c>
      <c r="E158" s="43">
        <v>49812</v>
      </c>
    </row>
    <row r="159" spans="2:5">
      <c r="B159" s="37"/>
      <c r="C159" s="190" t="s">
        <v>122</v>
      </c>
      <c r="D159" s="22">
        <v>3624.0625171733877</v>
      </c>
      <c r="E159" s="38">
        <v>49099</v>
      </c>
    </row>
    <row r="160" spans="2:5">
      <c r="B160" s="47"/>
      <c r="C160" s="190" t="s">
        <v>123</v>
      </c>
      <c r="D160" s="9">
        <v>3925.5423683983768</v>
      </c>
      <c r="E160" s="48">
        <v>53754</v>
      </c>
    </row>
    <row r="161" spans="2:5">
      <c r="B161" s="27"/>
      <c r="C161" s="27"/>
      <c r="D161" s="27"/>
      <c r="E161" s="3"/>
    </row>
    <row r="162" spans="2:5">
      <c r="B162" s="27"/>
      <c r="C162" s="27"/>
      <c r="D162" s="27"/>
      <c r="E162" s="3"/>
    </row>
    <row r="163" spans="2:5">
      <c r="B163" s="27"/>
      <c r="C163" s="27"/>
      <c r="D163" s="27"/>
      <c r="E163" s="3"/>
    </row>
    <row r="164" spans="2:5">
      <c r="B164" s="27"/>
      <c r="C164" s="27"/>
      <c r="D164" s="27"/>
      <c r="E164" s="3"/>
    </row>
    <row r="165" spans="2:5">
      <c r="B165" s="27"/>
      <c r="C165" s="27"/>
      <c r="D165" s="27"/>
      <c r="E165" s="3"/>
    </row>
    <row r="166" spans="2:5">
      <c r="B166" s="27"/>
      <c r="C166" s="27"/>
      <c r="D166" s="27"/>
      <c r="E166" s="3"/>
    </row>
    <row r="167" spans="2:5">
      <c r="B167" s="27"/>
      <c r="C167" s="27"/>
      <c r="D167" s="27"/>
      <c r="E167" s="3"/>
    </row>
    <row r="168" spans="2:5">
      <c r="B168" s="27"/>
      <c r="C168" s="27"/>
      <c r="D168" s="27"/>
      <c r="E168" s="3"/>
    </row>
    <row r="169" spans="2:5">
      <c r="B169" s="27"/>
      <c r="C169" s="27"/>
      <c r="D169" s="27"/>
      <c r="E169" s="3"/>
    </row>
    <row r="170" spans="2:5">
      <c r="B170" s="27"/>
      <c r="C170" s="27"/>
      <c r="D170" s="27"/>
      <c r="E170" s="3"/>
    </row>
    <row r="171" spans="2:5">
      <c r="B171" s="27"/>
      <c r="C171" s="27"/>
      <c r="D171" s="27"/>
      <c r="E171" s="3"/>
    </row>
    <row r="172" spans="2:5">
      <c r="B172" s="27"/>
      <c r="C172" s="27"/>
      <c r="D172" s="27"/>
      <c r="E172" s="3"/>
    </row>
    <row r="173" spans="2:5">
      <c r="B173" s="27"/>
      <c r="C173" s="27"/>
      <c r="D173" s="27"/>
      <c r="E173" s="3"/>
    </row>
    <row r="174" spans="2:5">
      <c r="B174" s="27"/>
      <c r="C174" s="27"/>
      <c r="D174" s="27"/>
      <c r="E174" s="3"/>
    </row>
    <row r="175" spans="2:5">
      <c r="B175" s="27"/>
      <c r="C175" s="27"/>
      <c r="D175" s="27"/>
      <c r="E175" s="3"/>
    </row>
    <row r="176" spans="2:5">
      <c r="B176" s="27"/>
      <c r="C176" s="27"/>
      <c r="D176" s="27"/>
      <c r="E176" s="3"/>
    </row>
    <row r="177" spans="2:5">
      <c r="B177" s="27"/>
      <c r="C177" s="27"/>
      <c r="D177" s="27"/>
      <c r="E177" s="3"/>
    </row>
    <row r="178" spans="2:5">
      <c r="B178" s="27"/>
      <c r="C178" s="27"/>
      <c r="D178" s="27"/>
      <c r="E178" s="3"/>
    </row>
    <row r="179" spans="2:5">
      <c r="B179" s="27"/>
      <c r="C179" s="27"/>
      <c r="D179" s="27"/>
      <c r="E179" s="3"/>
    </row>
    <row r="180" spans="2:5">
      <c r="B180" s="27"/>
      <c r="C180" s="27"/>
      <c r="D180" s="27"/>
      <c r="E180" s="3"/>
    </row>
    <row r="181" spans="2:5">
      <c r="B181" s="27"/>
      <c r="C181" s="27"/>
      <c r="D181" s="27"/>
      <c r="E181" s="3"/>
    </row>
    <row r="182" spans="2:5">
      <c r="B182" s="27"/>
      <c r="C182" s="27"/>
      <c r="D182" s="27"/>
      <c r="E182" s="3"/>
    </row>
    <row r="183" spans="2:5">
      <c r="B183" s="27"/>
      <c r="C183" s="27"/>
      <c r="D183" s="27"/>
      <c r="E183" s="3"/>
    </row>
    <row r="184" spans="2:5">
      <c r="B184" s="27"/>
      <c r="C184" s="27"/>
      <c r="D184" s="27"/>
      <c r="E184" s="3"/>
    </row>
    <row r="185" spans="2:5">
      <c r="B185" s="27"/>
      <c r="C185" s="27"/>
      <c r="D185" s="27"/>
      <c r="E185" s="3"/>
    </row>
    <row r="186" spans="2:5">
      <c r="B186" s="27"/>
      <c r="C186" s="27"/>
      <c r="D186" s="27"/>
      <c r="E186" s="3"/>
    </row>
    <row r="187" spans="2:5">
      <c r="B187" s="27"/>
      <c r="C187" s="27"/>
      <c r="D187" s="27"/>
      <c r="E187" s="3"/>
    </row>
    <row r="188" spans="2:5">
      <c r="B188" s="27"/>
      <c r="C188" s="27"/>
      <c r="D188" s="27"/>
      <c r="E188" s="3"/>
    </row>
    <row r="189" spans="2:5">
      <c r="B189" s="27"/>
      <c r="C189" s="27"/>
      <c r="D189" s="27"/>
      <c r="E189" s="3"/>
    </row>
    <row r="190" spans="2:5">
      <c r="B190" s="27"/>
      <c r="C190" s="27"/>
      <c r="D190" s="27"/>
      <c r="E190" s="3"/>
    </row>
    <row r="191" spans="2:5">
      <c r="B191" s="27"/>
      <c r="C191" s="27"/>
      <c r="D191" s="27"/>
      <c r="E191" s="3"/>
    </row>
    <row r="192" spans="2:5">
      <c r="B192" s="27"/>
      <c r="C192" s="27"/>
      <c r="D192" s="27"/>
      <c r="E192" s="3"/>
    </row>
    <row r="193" spans="2:5">
      <c r="B193" s="27"/>
      <c r="C193" s="27"/>
      <c r="D193" s="27"/>
      <c r="E193" s="3"/>
    </row>
    <row r="194" spans="2:5">
      <c r="B194" s="27"/>
      <c r="C194" s="27"/>
      <c r="D194" s="27"/>
      <c r="E194" s="3"/>
    </row>
    <row r="195" spans="2:5">
      <c r="B195" s="27"/>
      <c r="C195" s="27"/>
      <c r="D195" s="27"/>
      <c r="E195" s="3"/>
    </row>
    <row r="196" spans="2:5">
      <c r="B196" s="27"/>
      <c r="C196" s="27"/>
      <c r="D196" s="27"/>
      <c r="E196" s="3"/>
    </row>
    <row r="197" spans="2:5">
      <c r="B197" s="27"/>
      <c r="C197" s="27"/>
      <c r="D197" s="27"/>
      <c r="E197" s="3"/>
    </row>
    <row r="198" spans="2:5">
      <c r="B198" s="27"/>
      <c r="C198" s="27"/>
      <c r="D198" s="27"/>
      <c r="E198" s="3"/>
    </row>
    <row r="199" spans="2:5">
      <c r="B199" s="27"/>
      <c r="C199" s="27"/>
      <c r="D199" s="27"/>
      <c r="E199" s="3"/>
    </row>
    <row r="200" spans="2:5">
      <c r="B200" s="27"/>
      <c r="C200" s="27"/>
      <c r="D200" s="27"/>
      <c r="E200" s="3"/>
    </row>
    <row r="201" spans="2:5">
      <c r="B201" s="27"/>
      <c r="C201" s="27"/>
      <c r="D201" s="27"/>
      <c r="E201" s="3"/>
    </row>
    <row r="202" spans="2:5">
      <c r="B202" s="27"/>
      <c r="C202" s="27"/>
      <c r="D202" s="27"/>
      <c r="E202" s="3"/>
    </row>
    <row r="203" spans="2:5">
      <c r="B203" s="27"/>
      <c r="C203" s="27"/>
      <c r="D203" s="27"/>
      <c r="E203" s="3"/>
    </row>
    <row r="204" spans="2:5">
      <c r="B204" s="27"/>
      <c r="C204" s="27"/>
      <c r="D204" s="27"/>
      <c r="E204" s="3"/>
    </row>
    <row r="205" spans="2:5">
      <c r="B205" s="27"/>
      <c r="C205" s="27"/>
      <c r="D205" s="27"/>
      <c r="E205" s="3"/>
    </row>
    <row r="206" spans="2:5">
      <c r="B206" s="27"/>
      <c r="C206" s="27"/>
      <c r="D206" s="27"/>
      <c r="E206" s="3"/>
    </row>
    <row r="207" spans="2:5">
      <c r="B207" s="27"/>
      <c r="C207" s="27"/>
      <c r="D207" s="27"/>
      <c r="E207" s="3"/>
    </row>
    <row r="208" spans="2:5">
      <c r="B208" s="27"/>
      <c r="C208" s="27"/>
      <c r="D208" s="27"/>
      <c r="E208" s="3"/>
    </row>
    <row r="209" spans="2:5">
      <c r="B209" s="27"/>
      <c r="C209" s="27"/>
      <c r="D209" s="27"/>
      <c r="E209" s="3"/>
    </row>
    <row r="210" spans="2:5">
      <c r="B210" s="27"/>
      <c r="C210" s="27"/>
      <c r="D210" s="27"/>
      <c r="E210" s="3"/>
    </row>
    <row r="211" spans="2:5">
      <c r="B211" s="27"/>
      <c r="C211" s="27"/>
      <c r="D211" s="27"/>
      <c r="E211" s="3"/>
    </row>
    <row r="212" spans="2:5">
      <c r="B212" s="27"/>
      <c r="C212" s="27"/>
      <c r="D212" s="27"/>
      <c r="E212" s="3"/>
    </row>
    <row r="213" spans="2:5">
      <c r="B213" s="27"/>
      <c r="C213" s="27"/>
      <c r="D213" s="27"/>
      <c r="E213" s="3"/>
    </row>
    <row r="214" spans="2:5">
      <c r="B214" s="27"/>
      <c r="C214" s="27"/>
      <c r="D214" s="27"/>
      <c r="E214" s="3"/>
    </row>
    <row r="215" spans="2:5">
      <c r="B215" s="27"/>
      <c r="C215" s="27"/>
      <c r="D215" s="27"/>
      <c r="E215" s="3"/>
    </row>
    <row r="216" spans="2:5">
      <c r="B216" s="27"/>
      <c r="C216" s="27"/>
      <c r="D216" s="27"/>
      <c r="E216" s="3"/>
    </row>
    <row r="217" spans="2:5">
      <c r="B217" s="27"/>
      <c r="C217" s="27"/>
      <c r="D217" s="27"/>
      <c r="E217" s="3"/>
    </row>
    <row r="218" spans="2:5">
      <c r="B218" s="27"/>
      <c r="C218" s="27"/>
      <c r="D218" s="27"/>
      <c r="E218" s="3"/>
    </row>
    <row r="219" spans="2:5">
      <c r="B219" s="27"/>
      <c r="C219" s="27"/>
      <c r="D219" s="27"/>
      <c r="E219" s="3"/>
    </row>
    <row r="220" spans="2:5">
      <c r="B220" s="27"/>
      <c r="C220" s="27"/>
      <c r="D220" s="27"/>
      <c r="E220" s="3"/>
    </row>
    <row r="221" spans="2:5">
      <c r="B221" s="27"/>
      <c r="C221" s="27"/>
      <c r="D221" s="27"/>
      <c r="E221" s="3"/>
    </row>
    <row r="222" spans="2:5">
      <c r="B222" s="27"/>
      <c r="C222" s="27"/>
      <c r="D222" s="27"/>
      <c r="E222" s="3"/>
    </row>
    <row r="223" spans="2:5">
      <c r="B223" s="27"/>
      <c r="C223" s="27"/>
      <c r="D223" s="27"/>
      <c r="E223" s="3"/>
    </row>
    <row r="224" spans="2:5">
      <c r="B224" s="27"/>
      <c r="C224" s="27"/>
      <c r="D224" s="27"/>
      <c r="E224" s="3"/>
    </row>
    <row r="225" spans="2:5">
      <c r="B225" s="27"/>
      <c r="C225" s="27"/>
      <c r="D225" s="27"/>
      <c r="E225" s="3"/>
    </row>
    <row r="226" spans="2:5">
      <c r="B226" s="27"/>
      <c r="C226" s="27"/>
      <c r="D226" s="27"/>
      <c r="E226" s="3"/>
    </row>
    <row r="227" spans="2:5">
      <c r="B227" s="27"/>
      <c r="C227" s="27"/>
      <c r="D227" s="27"/>
      <c r="E227" s="3"/>
    </row>
    <row r="228" spans="2:5">
      <c r="B228" s="27"/>
      <c r="C228" s="27"/>
      <c r="D228" s="27"/>
      <c r="E228" s="3"/>
    </row>
    <row r="229" spans="2:5">
      <c r="B229" s="27"/>
      <c r="C229" s="27"/>
      <c r="D229" s="27"/>
      <c r="E229" s="3"/>
    </row>
    <row r="230" spans="2:5">
      <c r="B230" s="27"/>
      <c r="C230" s="27"/>
      <c r="D230" s="27"/>
      <c r="E230" s="3"/>
    </row>
    <row r="231" spans="2:5">
      <c r="B231" s="27"/>
      <c r="C231" s="27"/>
      <c r="D231" s="27"/>
      <c r="E231" s="3"/>
    </row>
    <row r="232" spans="2:5">
      <c r="B232" s="27"/>
      <c r="C232" s="27"/>
      <c r="D232" s="27"/>
      <c r="E232" s="3"/>
    </row>
    <row r="233" spans="2:5">
      <c r="B233" s="27"/>
      <c r="C233" s="27"/>
      <c r="D233" s="27"/>
      <c r="E233" s="3"/>
    </row>
    <row r="234" spans="2:5">
      <c r="B234" s="27"/>
      <c r="C234" s="27"/>
      <c r="D234" s="27"/>
      <c r="E234" s="3"/>
    </row>
    <row r="235" spans="2:5">
      <c r="B235" s="27"/>
      <c r="C235" s="27"/>
      <c r="D235" s="27"/>
      <c r="E235" s="3"/>
    </row>
    <row r="236" spans="2:5">
      <c r="B236" s="27"/>
      <c r="C236" s="27"/>
      <c r="D236" s="27"/>
      <c r="E236" s="3"/>
    </row>
    <row r="237" spans="2:5">
      <c r="B237" s="27"/>
      <c r="C237" s="27"/>
      <c r="D237" s="27"/>
      <c r="E237" s="3"/>
    </row>
    <row r="238" spans="2:5">
      <c r="B238" s="27"/>
      <c r="C238" s="27"/>
      <c r="D238" s="27"/>
      <c r="E238" s="3"/>
    </row>
    <row r="239" spans="2:5">
      <c r="B239" s="27"/>
      <c r="C239" s="27"/>
      <c r="D239" s="27"/>
      <c r="E239" s="3"/>
    </row>
    <row r="240" spans="2:5">
      <c r="B240" s="27"/>
      <c r="C240" s="27"/>
      <c r="D240" s="27"/>
      <c r="E240" s="3"/>
    </row>
    <row r="241" spans="2:5">
      <c r="B241" s="27"/>
      <c r="C241" s="27"/>
      <c r="D241" s="27"/>
      <c r="E241" s="3"/>
    </row>
    <row r="242" spans="2:5">
      <c r="B242" s="27"/>
      <c r="C242" s="27"/>
      <c r="D242" s="27"/>
      <c r="E242" s="3"/>
    </row>
    <row r="243" spans="2:5">
      <c r="B243" s="27"/>
      <c r="C243" s="27"/>
      <c r="D243" s="27"/>
      <c r="E243" s="3"/>
    </row>
    <row r="244" spans="2:5">
      <c r="B244" s="27"/>
      <c r="C244" s="27"/>
      <c r="D244" s="27"/>
      <c r="E244" s="3"/>
    </row>
    <row r="245" spans="2:5">
      <c r="B245" s="27"/>
      <c r="C245" s="27"/>
      <c r="D245" s="27"/>
      <c r="E245" s="3"/>
    </row>
    <row r="246" spans="2:5">
      <c r="B246" s="27"/>
      <c r="C246" s="27"/>
      <c r="D246" s="27"/>
      <c r="E246" s="3"/>
    </row>
    <row r="247" spans="2:5">
      <c r="B247" s="27"/>
      <c r="C247" s="27"/>
      <c r="D247" s="27"/>
      <c r="E247" s="3"/>
    </row>
    <row r="248" spans="2:5">
      <c r="B248" s="27"/>
      <c r="C248" s="27"/>
      <c r="D248" s="27"/>
      <c r="E248" s="3"/>
    </row>
    <row r="249" spans="2:5">
      <c r="B249" s="27"/>
      <c r="C249" s="27"/>
      <c r="D249" s="27"/>
      <c r="E249" s="3"/>
    </row>
    <row r="250" spans="2:5">
      <c r="B250" s="27"/>
      <c r="C250" s="27"/>
      <c r="D250" s="27"/>
      <c r="E250" s="3"/>
    </row>
    <row r="251" spans="2:5">
      <c r="B251" s="27"/>
      <c r="C251" s="27"/>
      <c r="D251" s="27"/>
      <c r="E251" s="3"/>
    </row>
    <row r="252" spans="2:5">
      <c r="B252" s="27"/>
      <c r="C252" s="27"/>
      <c r="D252" s="27"/>
      <c r="E252" s="3"/>
    </row>
    <row r="253" spans="2:5">
      <c r="B253" s="27"/>
      <c r="C253" s="27"/>
      <c r="D253" s="27"/>
      <c r="E253" s="3"/>
    </row>
    <row r="254" spans="2:5">
      <c r="B254" s="27"/>
      <c r="C254" s="27"/>
      <c r="D254" s="27"/>
      <c r="E254" s="3"/>
    </row>
    <row r="255" spans="2:5">
      <c r="B255" s="27"/>
      <c r="C255" s="27"/>
      <c r="D255" s="27"/>
      <c r="E255" s="3"/>
    </row>
    <row r="256" spans="2:5">
      <c r="B256" s="27"/>
      <c r="C256" s="27"/>
      <c r="D256" s="27"/>
      <c r="E256" s="3"/>
    </row>
    <row r="257" spans="2:5">
      <c r="B257" s="27"/>
      <c r="C257" s="27"/>
      <c r="D257" s="27"/>
      <c r="E257" s="3"/>
    </row>
    <row r="258" spans="2:5">
      <c r="B258" s="27"/>
      <c r="C258" s="27"/>
      <c r="D258" s="27"/>
      <c r="E258" s="3"/>
    </row>
    <row r="259" spans="2:5">
      <c r="B259" s="27"/>
      <c r="C259" s="27"/>
      <c r="D259" s="27"/>
      <c r="E259" s="3"/>
    </row>
    <row r="260" spans="2:5">
      <c r="B260" s="27"/>
      <c r="C260" s="27"/>
      <c r="D260" s="27"/>
      <c r="E260" s="3"/>
    </row>
    <row r="261" spans="2:5">
      <c r="B261" s="27"/>
      <c r="C261" s="27"/>
      <c r="D261" s="27"/>
      <c r="E261" s="3"/>
    </row>
    <row r="262" spans="2:5">
      <c r="B262" s="27"/>
      <c r="C262" s="27"/>
      <c r="D262" s="27"/>
      <c r="E262" s="3"/>
    </row>
    <row r="263" spans="2:5">
      <c r="B263" s="27"/>
      <c r="C263" s="27"/>
      <c r="D263" s="27"/>
      <c r="E263" s="3"/>
    </row>
    <row r="264" spans="2:5">
      <c r="B264" s="27"/>
      <c r="C264" s="27"/>
      <c r="D264" s="27"/>
      <c r="E264" s="3"/>
    </row>
    <row r="265" spans="2:5">
      <c r="B265" s="27"/>
      <c r="C265" s="27"/>
      <c r="D265" s="27"/>
      <c r="E265" s="3"/>
    </row>
    <row r="266" spans="2:5">
      <c r="B266" s="27"/>
      <c r="C266" s="27"/>
      <c r="D266" s="27"/>
      <c r="E266" s="3"/>
    </row>
    <row r="267" spans="2:5">
      <c r="B267" s="27"/>
      <c r="C267" s="27"/>
      <c r="D267" s="27"/>
      <c r="E267" s="3"/>
    </row>
    <row r="268" spans="2:5">
      <c r="B268" s="27"/>
      <c r="C268" s="27"/>
      <c r="D268" s="27"/>
      <c r="E268" s="3"/>
    </row>
    <row r="269" spans="2:5">
      <c r="B269" s="27"/>
      <c r="C269" s="27"/>
      <c r="D269" s="27"/>
      <c r="E269" s="3"/>
    </row>
    <row r="270" spans="2:5">
      <c r="B270" s="27"/>
      <c r="C270" s="27"/>
      <c r="D270" s="27"/>
      <c r="E270" s="3"/>
    </row>
    <row r="271" spans="2:5">
      <c r="B271" s="27"/>
      <c r="C271" s="27"/>
      <c r="D271" s="27"/>
      <c r="E271" s="3"/>
    </row>
    <row r="272" spans="2:5">
      <c r="B272" s="27"/>
      <c r="C272" s="27"/>
      <c r="D272" s="27"/>
      <c r="E272" s="3"/>
    </row>
    <row r="273" spans="2:5">
      <c r="B273" s="27"/>
      <c r="C273" s="27"/>
      <c r="D273" s="27"/>
      <c r="E273" s="3"/>
    </row>
    <row r="274" spans="2:5">
      <c r="B274" s="27"/>
      <c r="C274" s="27"/>
      <c r="D274" s="27"/>
      <c r="E274" s="3"/>
    </row>
    <row r="275" spans="2:5">
      <c r="B275" s="27"/>
      <c r="C275" s="27"/>
      <c r="D275" s="27"/>
      <c r="E275" s="3"/>
    </row>
    <row r="276" spans="2:5">
      <c r="B276" s="27"/>
      <c r="C276" s="27"/>
      <c r="D276" s="27"/>
      <c r="E276" s="3"/>
    </row>
    <row r="277" spans="2:5">
      <c r="B277" s="27"/>
      <c r="C277" s="27"/>
      <c r="D277" s="27"/>
      <c r="E277" s="3"/>
    </row>
    <row r="278" spans="2:5">
      <c r="B278" s="27"/>
      <c r="C278" s="27"/>
      <c r="D278" s="27"/>
      <c r="E278" s="3"/>
    </row>
    <row r="279" spans="2:5">
      <c r="B279" s="27"/>
      <c r="C279" s="27"/>
      <c r="D279" s="27"/>
      <c r="E279" s="3"/>
    </row>
    <row r="280" spans="2:5">
      <c r="B280" s="27"/>
      <c r="C280" s="27"/>
      <c r="D280" s="27"/>
      <c r="E280" s="3"/>
    </row>
    <row r="281" spans="2:5">
      <c r="B281" s="27"/>
      <c r="C281" s="27"/>
      <c r="D281" s="27"/>
      <c r="E281" s="3"/>
    </row>
    <row r="282" spans="2:5">
      <c r="B282" s="27"/>
      <c r="C282" s="27"/>
      <c r="D282" s="27"/>
      <c r="E282" s="3"/>
    </row>
    <row r="283" spans="2:5">
      <c r="B283" s="27"/>
      <c r="C283" s="27"/>
      <c r="D283" s="27"/>
      <c r="E283" s="3"/>
    </row>
    <row r="284" spans="2:5">
      <c r="B284" s="27"/>
      <c r="C284" s="27"/>
      <c r="D284" s="27"/>
      <c r="E284" s="3"/>
    </row>
    <row r="285" spans="2:5">
      <c r="B285" s="27"/>
      <c r="C285" s="27"/>
      <c r="D285" s="27"/>
      <c r="E285" s="3"/>
    </row>
    <row r="286" spans="2:5">
      <c r="B286" s="27"/>
      <c r="C286" s="27"/>
      <c r="D286" s="27"/>
      <c r="E286" s="3"/>
    </row>
  </sheetData>
  <mergeCells count="1">
    <mergeCell ref="B2:L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5">
    <tabColor rgb="FF0070C0"/>
  </sheetPr>
  <dimension ref="C1:L45"/>
  <sheetViews>
    <sheetView zoomScale="60" zoomScaleNormal="60" workbookViewId="0">
      <selection activeCell="F15" sqref="F15"/>
    </sheetView>
  </sheetViews>
  <sheetFormatPr baseColWidth="10" defaultColWidth="11.5546875" defaultRowHeight="18"/>
  <cols>
    <col min="1" max="2" width="11.5546875" style="1"/>
    <col min="3" max="3" width="18.109375" style="1" customWidth="1"/>
    <col min="4" max="7" width="21.33203125" style="49" customWidth="1"/>
    <col min="8" max="10" width="11.5546875" style="1"/>
    <col min="11" max="12" width="11.5546875" style="17"/>
    <col min="13" max="16384" width="11.5546875" style="1"/>
  </cols>
  <sheetData>
    <row r="1" spans="3:12" s="27" customFormat="1">
      <c r="D1" s="49"/>
      <c r="E1" s="49"/>
      <c r="F1" s="49"/>
      <c r="G1" s="49"/>
    </row>
    <row r="2" spans="3:12" s="27" customFormat="1">
      <c r="D2" s="49"/>
      <c r="E2" s="49"/>
      <c r="F2" s="49"/>
      <c r="G2" s="49"/>
    </row>
    <row r="3" spans="3:12" s="27" customFormat="1">
      <c r="D3" s="49"/>
      <c r="E3" s="49"/>
      <c r="F3" s="49"/>
      <c r="G3" s="49"/>
    </row>
    <row r="4" spans="3:12" s="27" customFormat="1" ht="60.75" customHeight="1">
      <c r="C4" s="165" t="s">
        <v>92</v>
      </c>
      <c r="D4" s="166"/>
      <c r="E4" s="166"/>
      <c r="F4" s="166"/>
      <c r="G4" s="167"/>
    </row>
    <row r="5" spans="3:12" s="27" customFormat="1">
      <c r="D5" s="49"/>
      <c r="E5" s="49"/>
      <c r="F5" s="49"/>
      <c r="G5" s="49"/>
    </row>
    <row r="6" spans="3:12" s="27" customFormat="1">
      <c r="D6" s="49"/>
      <c r="E6" s="49"/>
      <c r="F6" s="49"/>
      <c r="G6" s="49"/>
    </row>
    <row r="7" spans="3:12" ht="31.2">
      <c r="C7" s="106" t="s">
        <v>8</v>
      </c>
      <c r="D7" s="107" t="s">
        <v>18</v>
      </c>
      <c r="E7" s="107" t="s">
        <v>19</v>
      </c>
      <c r="F7" s="108" t="s">
        <v>22</v>
      </c>
      <c r="G7" s="107" t="s">
        <v>23</v>
      </c>
      <c r="K7" s="1"/>
      <c r="L7" s="1"/>
    </row>
    <row r="8" spans="3:12" ht="24" customHeight="1">
      <c r="C8" s="106">
        <v>2011</v>
      </c>
      <c r="D8" s="72">
        <v>115261.60974349697</v>
      </c>
      <c r="E8" s="72">
        <v>-78697.944850765256</v>
      </c>
      <c r="F8" s="72">
        <v>-31231.899602507008</v>
      </c>
      <c r="G8" s="109">
        <v>5245.6625531807913</v>
      </c>
      <c r="K8" s="1"/>
      <c r="L8" s="1"/>
    </row>
    <row r="9" spans="3:12" ht="24" customHeight="1">
      <c r="C9" s="106">
        <v>2012</v>
      </c>
      <c r="D9" s="110">
        <v>104853.5720543957</v>
      </c>
      <c r="E9" s="110">
        <v>-78707.514502730279</v>
      </c>
      <c r="F9" s="110">
        <v>-32189.462260498523</v>
      </c>
      <c r="G9" s="109">
        <v>-5971.8353300603012</v>
      </c>
      <c r="K9" s="1"/>
      <c r="L9" s="1"/>
    </row>
    <row r="10" spans="3:12" ht="24" customHeight="1">
      <c r="C10" s="106">
        <v>2013</v>
      </c>
      <c r="D10" s="110">
        <v>110732.44929730278</v>
      </c>
      <c r="E10" s="110">
        <v>-65570.418437934961</v>
      </c>
      <c r="F10" s="110">
        <v>-33313.080574330517</v>
      </c>
      <c r="G10" s="109">
        <v>11849.951042888806</v>
      </c>
      <c r="K10" s="1"/>
      <c r="L10" s="1"/>
    </row>
    <row r="11" spans="3:12" ht="24" customHeight="1">
      <c r="C11" s="106">
        <v>2014</v>
      </c>
      <c r="D11" s="110">
        <v>112953.40567409761</v>
      </c>
      <c r="E11" s="110">
        <v>-61832.084734699187</v>
      </c>
      <c r="F11" s="110">
        <v>-31586.682715052924</v>
      </c>
      <c r="G11" s="109">
        <v>19534.638224345683</v>
      </c>
      <c r="K11" s="1"/>
      <c r="L11" s="1"/>
    </row>
    <row r="12" spans="3:12" ht="24" customHeight="1">
      <c r="C12" s="106">
        <v>2015</v>
      </c>
      <c r="D12" s="110">
        <v>119421.67310696826</v>
      </c>
      <c r="E12" s="110">
        <v>-63083.384782653186</v>
      </c>
      <c r="F12" s="110">
        <v>-34532.823457652215</v>
      </c>
      <c r="G12" s="109">
        <v>21805.464866662896</v>
      </c>
      <c r="K12" s="1"/>
      <c r="L12" s="1"/>
    </row>
    <row r="13" spans="3:12" ht="24" customHeight="1">
      <c r="C13" s="106">
        <v>2016</v>
      </c>
      <c r="D13" s="110">
        <v>117065.04002550828</v>
      </c>
      <c r="E13" s="110">
        <v>-66540.137760838086</v>
      </c>
      <c r="F13" s="110">
        <v>-35236.522430723257</v>
      </c>
      <c r="G13" s="109">
        <v>15288.379833947038</v>
      </c>
      <c r="K13" s="1"/>
      <c r="L13" s="1"/>
    </row>
    <row r="14" spans="3:12" ht="24" customHeight="1">
      <c r="C14" s="106">
        <v>2017</v>
      </c>
      <c r="D14" s="110">
        <v>117927.89333853355</v>
      </c>
      <c r="E14" s="110">
        <v>-74638.549343731356</v>
      </c>
      <c r="F14" s="110">
        <v>-38285.487414952171</v>
      </c>
      <c r="G14" s="109">
        <v>5003.8565798504987</v>
      </c>
      <c r="K14" s="1"/>
      <c r="L14" s="1"/>
    </row>
    <row r="15" spans="3:12" ht="24" customHeight="1">
      <c r="C15" s="106">
        <v>2018</v>
      </c>
      <c r="D15" s="110">
        <v>123476.1488415857</v>
      </c>
      <c r="E15" s="110">
        <v>-64730.87820268725</v>
      </c>
      <c r="F15" s="110">
        <v>-38613.168471768338</v>
      </c>
      <c r="G15" s="109">
        <v>20132.102167130612</v>
      </c>
      <c r="K15" s="1"/>
      <c r="L15" s="1"/>
    </row>
    <row r="16" spans="3:12" ht="24" customHeight="1">
      <c r="C16" s="106">
        <v>2019</v>
      </c>
      <c r="D16" s="110">
        <v>123773.04360411852</v>
      </c>
      <c r="E16" s="110">
        <v>-64271.144326986185</v>
      </c>
      <c r="F16" s="110">
        <v>-39081.436638121486</v>
      </c>
      <c r="G16" s="109">
        <v>20420.664325524733</v>
      </c>
      <c r="K16" s="1"/>
      <c r="L16" s="1"/>
    </row>
    <row r="17" spans="3:12" ht="24" customHeight="1">
      <c r="C17" s="106">
        <v>2020</v>
      </c>
      <c r="D17" s="110">
        <v>98872.145283726437</v>
      </c>
      <c r="E17" s="110">
        <v>-63917.378448329589</v>
      </c>
      <c r="F17" s="110">
        <v>-41912.007076369526</v>
      </c>
      <c r="G17" s="109">
        <v>-6957.2402409726355</v>
      </c>
      <c r="K17" s="1"/>
      <c r="L17" s="1"/>
    </row>
    <row r="18" spans="3:12" ht="24" customHeight="1">
      <c r="C18" s="106">
        <v>2021</v>
      </c>
      <c r="D18" s="110">
        <v>129284.1342898758</v>
      </c>
      <c r="E18" s="110">
        <v>-68097.079942065349</v>
      </c>
      <c r="F18" s="110">
        <v>-42935.997195344113</v>
      </c>
      <c r="G18" s="109">
        <v>18251.057152466372</v>
      </c>
      <c r="K18" s="1"/>
      <c r="L18" s="1"/>
    </row>
    <row r="19" spans="3:12" ht="24" customHeight="1">
      <c r="C19" s="106">
        <v>2022</v>
      </c>
      <c r="D19" s="110">
        <v>124624.17603704105</v>
      </c>
      <c r="E19" s="110">
        <v>-72697.926335548123</v>
      </c>
      <c r="F19" s="110">
        <v>-43516.986794863689</v>
      </c>
      <c r="G19" s="109">
        <v>8409.2629066288955</v>
      </c>
      <c r="K19" s="1"/>
      <c r="L19" s="1"/>
    </row>
    <row r="20" spans="3:12" ht="24" customHeight="1">
      <c r="C20" s="106">
        <v>2023</v>
      </c>
      <c r="D20" s="110">
        <v>126811.30048231095</v>
      </c>
      <c r="E20" s="110">
        <v>-84112.709714723518</v>
      </c>
      <c r="F20" s="110">
        <v>-44967.303478347887</v>
      </c>
      <c r="G20" s="109">
        <v>-2268.7127107602287</v>
      </c>
      <c r="K20" s="1"/>
      <c r="L20" s="1"/>
    </row>
    <row r="21" spans="3:12">
      <c r="K21" s="1"/>
      <c r="L21" s="1"/>
    </row>
    <row r="22" spans="3:12">
      <c r="K22" s="1"/>
      <c r="L22" s="1"/>
    </row>
    <row r="23" spans="3:12">
      <c r="K23" s="1"/>
      <c r="L23" s="1"/>
    </row>
    <row r="24" spans="3:12">
      <c r="K24" s="1"/>
      <c r="L24" s="1"/>
    </row>
    <row r="25" spans="3:12">
      <c r="K25" s="1"/>
      <c r="L25" s="1"/>
    </row>
    <row r="26" spans="3:12">
      <c r="K26" s="1"/>
      <c r="L26" s="1"/>
    </row>
    <row r="27" spans="3:12">
      <c r="K27" s="1"/>
      <c r="L27" s="1"/>
    </row>
    <row r="28" spans="3:12">
      <c r="K28" s="1"/>
      <c r="L28" s="1"/>
    </row>
    <row r="29" spans="3:12">
      <c r="K29" s="1"/>
      <c r="L29" s="1"/>
    </row>
    <row r="30" spans="3:12">
      <c r="K30" s="1"/>
      <c r="L30" s="1"/>
    </row>
    <row r="31" spans="3:12">
      <c r="K31" s="1"/>
      <c r="L31" s="1"/>
    </row>
    <row r="32" spans="3:12">
      <c r="K32" s="1"/>
      <c r="L32" s="1"/>
    </row>
    <row r="33" spans="11:12">
      <c r="K33" s="1"/>
      <c r="L33" s="1"/>
    </row>
    <row r="34" spans="11:12">
      <c r="K34" s="1"/>
      <c r="L34" s="1"/>
    </row>
    <row r="35" spans="11:12">
      <c r="K35" s="1"/>
      <c r="L35" s="1"/>
    </row>
    <row r="36" spans="11:12">
      <c r="K36" s="1"/>
      <c r="L36" s="1"/>
    </row>
    <row r="37" spans="11:12">
      <c r="K37" s="1"/>
      <c r="L37" s="1"/>
    </row>
    <row r="38" spans="11:12">
      <c r="K38" s="1"/>
      <c r="L38" s="1"/>
    </row>
    <row r="39" spans="11:12">
      <c r="K39" s="1"/>
      <c r="L39" s="1"/>
    </row>
    <row r="40" spans="11:12">
      <c r="K40" s="1"/>
      <c r="L40" s="1"/>
    </row>
    <row r="41" spans="11:12">
      <c r="K41" s="1"/>
      <c r="L41" s="1"/>
    </row>
    <row r="42" spans="11:12">
      <c r="K42" s="1"/>
      <c r="L42" s="1"/>
    </row>
    <row r="43" spans="11:12">
      <c r="K43" s="1"/>
      <c r="L43" s="1"/>
    </row>
    <row r="44" spans="11:12">
      <c r="K44" s="1"/>
      <c r="L44" s="1"/>
    </row>
    <row r="45" spans="11:12">
      <c r="K45" s="1"/>
      <c r="L45" s="1"/>
    </row>
  </sheetData>
  <mergeCells count="1">
    <mergeCell ref="C4:G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7">
    <tabColor rgb="FF0070C0"/>
  </sheetPr>
  <dimension ref="A1:CN173"/>
  <sheetViews>
    <sheetView topLeftCell="A4" zoomScale="70" zoomScaleNormal="70" workbookViewId="0">
      <selection activeCell="M63" sqref="M63"/>
    </sheetView>
  </sheetViews>
  <sheetFormatPr baseColWidth="10" defaultColWidth="11.5546875" defaultRowHeight="17.399999999999999"/>
  <cols>
    <col min="1" max="1" width="11.5546875" style="27"/>
    <col min="2" max="2" width="27.109375" style="73" customWidth="1"/>
    <col min="3" max="5" width="23.44140625" style="74" customWidth="1"/>
    <col min="6" max="10" width="11.5546875" style="75"/>
    <col min="11" max="12" width="15" style="105" customWidth="1"/>
    <col min="13" max="15" width="21.33203125" style="74" customWidth="1"/>
    <col min="16" max="16" width="21.88671875" style="74" customWidth="1"/>
    <col min="17" max="92" width="11.5546875" style="27"/>
    <col min="93" max="16384" width="11.5546875" style="28"/>
  </cols>
  <sheetData>
    <row r="1" spans="1:92" s="27" customFormat="1">
      <c r="B1" s="73"/>
      <c r="C1" s="74"/>
      <c r="D1" s="74"/>
      <c r="E1" s="74"/>
      <c r="F1" s="75"/>
      <c r="G1" s="76"/>
      <c r="H1" s="75"/>
      <c r="I1" s="75"/>
      <c r="J1" s="75"/>
      <c r="K1" s="73"/>
      <c r="L1" s="73"/>
      <c r="M1" s="74"/>
      <c r="N1" s="74"/>
      <c r="O1" s="74"/>
      <c r="P1" s="74"/>
    </row>
    <row r="2" spans="1:92" s="27" customFormat="1" ht="23.25" customHeight="1">
      <c r="B2" s="73"/>
      <c r="C2" s="74"/>
      <c r="D2" s="74"/>
      <c r="E2" s="171" t="s">
        <v>88</v>
      </c>
      <c r="F2" s="172"/>
      <c r="G2" s="172"/>
      <c r="H2" s="172"/>
      <c r="I2" s="172"/>
      <c r="J2" s="172"/>
      <c r="K2" s="172"/>
      <c r="L2" s="172"/>
      <c r="M2" s="172"/>
      <c r="N2" s="172"/>
      <c r="O2" s="173"/>
      <c r="P2" s="74"/>
    </row>
    <row r="3" spans="1:92" s="27" customFormat="1">
      <c r="B3" s="73"/>
      <c r="C3" s="74"/>
      <c r="D3" s="74"/>
      <c r="E3" s="74"/>
      <c r="F3" s="75"/>
      <c r="G3" s="76"/>
      <c r="H3" s="75"/>
      <c r="I3" s="75"/>
      <c r="J3" s="75"/>
      <c r="K3" s="73"/>
      <c r="L3" s="73"/>
      <c r="M3" s="74"/>
      <c r="N3" s="74"/>
      <c r="O3" s="74"/>
      <c r="P3" s="74"/>
    </row>
    <row r="4" spans="1:92" s="111" customFormat="1" ht="21">
      <c r="B4" s="168" t="s">
        <v>85</v>
      </c>
      <c r="C4" s="169"/>
      <c r="D4" s="169"/>
      <c r="E4" s="169"/>
      <c r="F4" s="169"/>
      <c r="G4" s="170"/>
      <c r="K4" s="168" t="s">
        <v>84</v>
      </c>
      <c r="L4" s="169"/>
      <c r="M4" s="169"/>
      <c r="N4" s="169"/>
      <c r="O4" s="169"/>
      <c r="P4" s="170"/>
    </row>
    <row r="5" spans="1:92" s="27" customFormat="1">
      <c r="B5" s="73"/>
      <c r="C5" s="74"/>
      <c r="D5" s="74"/>
      <c r="E5" s="74"/>
      <c r="F5" s="75"/>
      <c r="G5" s="76"/>
      <c r="H5" s="75"/>
      <c r="I5" s="75"/>
      <c r="J5" s="75"/>
      <c r="K5" s="73"/>
      <c r="L5" s="73"/>
      <c r="M5" s="74"/>
      <c r="N5" s="74"/>
      <c r="O5" s="74"/>
      <c r="P5" s="74"/>
    </row>
    <row r="6" spans="1:92" s="10" customFormat="1" ht="36.75" customHeight="1">
      <c r="A6" s="7"/>
      <c r="B6" s="73"/>
      <c r="C6" s="74"/>
      <c r="D6" s="74"/>
      <c r="E6" s="74"/>
      <c r="F6" s="76"/>
      <c r="G6" s="76"/>
      <c r="H6" s="75"/>
      <c r="I6" s="75"/>
      <c r="J6" s="77"/>
      <c r="K6" s="78" t="s">
        <v>8</v>
      </c>
      <c r="L6" s="79" t="s">
        <v>6</v>
      </c>
      <c r="M6" s="80" t="s">
        <v>9</v>
      </c>
      <c r="N6" s="81" t="s">
        <v>10</v>
      </c>
      <c r="O6" s="81" t="s">
        <v>82</v>
      </c>
      <c r="P6" s="82" t="s">
        <v>83</v>
      </c>
      <c r="Q6" s="27"/>
      <c r="R6" s="27"/>
      <c r="S6" s="7"/>
      <c r="T6" s="27"/>
      <c r="U6" s="27"/>
      <c r="V6" s="27"/>
      <c r="W6" s="27"/>
      <c r="X6" s="27"/>
      <c r="Y6" s="2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</row>
    <row r="7" spans="1:92" ht="34.799999999999997">
      <c r="B7" s="83" t="s">
        <v>0</v>
      </c>
      <c r="C7" s="84" t="s">
        <v>15</v>
      </c>
      <c r="D7" s="84" t="s">
        <v>16</v>
      </c>
      <c r="E7" s="84" t="s">
        <v>17</v>
      </c>
      <c r="F7" s="76"/>
      <c r="G7" s="76"/>
      <c r="K7" s="85">
        <v>2018</v>
      </c>
      <c r="L7" s="86" t="s">
        <v>7</v>
      </c>
      <c r="M7" s="87" t="s">
        <v>7</v>
      </c>
      <c r="N7" s="88" t="s">
        <v>7</v>
      </c>
      <c r="O7" s="88" t="str">
        <f t="shared" ref="O7:O66" si="0">IFERROR(M7+N7,"")</f>
        <v/>
      </c>
      <c r="P7" s="89"/>
    </row>
    <row r="8" spans="1:92">
      <c r="B8" s="83">
        <v>2011</v>
      </c>
      <c r="C8" s="90">
        <v>7061.6124290449789</v>
      </c>
      <c r="D8" s="90">
        <v>-1815.9498758641691</v>
      </c>
      <c r="E8" s="90">
        <v>5245.6625531808122</v>
      </c>
      <c r="F8" s="76"/>
      <c r="G8" s="76"/>
      <c r="K8" s="91"/>
      <c r="L8" s="92" t="s">
        <v>7</v>
      </c>
      <c r="M8" s="93" t="s">
        <v>7</v>
      </c>
      <c r="N8" s="94" t="s">
        <v>7</v>
      </c>
      <c r="O8" s="94" t="str">
        <f t="shared" si="0"/>
        <v/>
      </c>
      <c r="P8" s="95"/>
    </row>
    <row r="9" spans="1:92">
      <c r="B9" s="83">
        <f>B8+1</f>
        <v>2012</v>
      </c>
      <c r="C9" s="90">
        <v>-2606.7692035760469</v>
      </c>
      <c r="D9" s="90">
        <v>-3365.0661264842765</v>
      </c>
      <c r="E9" s="90">
        <v>-5971.8353300603148</v>
      </c>
      <c r="F9" s="76"/>
      <c r="G9" s="76"/>
      <c r="K9" s="91"/>
      <c r="L9" s="92" t="s">
        <v>1</v>
      </c>
      <c r="M9" s="93">
        <v>-3403.0801156378971</v>
      </c>
      <c r="N9" s="94">
        <v>9279.0207734234536</v>
      </c>
      <c r="O9" s="94">
        <f t="shared" si="0"/>
        <v>5875.9406577855571</v>
      </c>
      <c r="P9" s="95">
        <f t="shared" ref="P9:P66" si="1">IF(N9="",#N/A,O9)</f>
        <v>5875.9406577855571</v>
      </c>
    </row>
    <row r="10" spans="1:92">
      <c r="B10" s="83">
        <f t="shared" ref="B10:B20" si="2">B9+1</f>
        <v>2013</v>
      </c>
      <c r="C10" s="90">
        <v>7895.7515338903122</v>
      </c>
      <c r="D10" s="90">
        <v>3954.1995089984807</v>
      </c>
      <c r="E10" s="90">
        <v>11849.951042888806</v>
      </c>
      <c r="F10" s="76"/>
      <c r="G10" s="76"/>
      <c r="K10" s="91"/>
      <c r="L10" s="92" t="s">
        <v>7</v>
      </c>
      <c r="M10" s="93" t="s">
        <v>7</v>
      </c>
      <c r="N10" s="94" t="s">
        <v>7</v>
      </c>
      <c r="O10" s="94" t="str">
        <f t="shared" si="0"/>
        <v/>
      </c>
      <c r="P10" s="95" t="e">
        <f t="shared" si="1"/>
        <v>#N/A</v>
      </c>
    </row>
    <row r="11" spans="1:92">
      <c r="B11" s="83">
        <f t="shared" si="2"/>
        <v>2014</v>
      </c>
      <c r="C11" s="90">
        <v>13593.482856749388</v>
      </c>
      <c r="D11" s="90">
        <v>5941.1553675963614</v>
      </c>
      <c r="E11" s="90">
        <v>19534.638224345745</v>
      </c>
      <c r="F11" s="76"/>
      <c r="G11" s="76"/>
      <c r="K11" s="91"/>
      <c r="L11" s="92" t="s">
        <v>7</v>
      </c>
      <c r="M11" s="93" t="s">
        <v>7</v>
      </c>
      <c r="N11" s="94" t="s">
        <v>7</v>
      </c>
      <c r="O11" s="94" t="str">
        <f t="shared" si="0"/>
        <v/>
      </c>
      <c r="P11" s="95" t="e">
        <f t="shared" si="1"/>
        <v>#N/A</v>
      </c>
    </row>
    <row r="12" spans="1:92">
      <c r="B12" s="83">
        <f t="shared" si="2"/>
        <v>2015</v>
      </c>
      <c r="C12" s="90">
        <v>10444.537799608786</v>
      </c>
      <c r="D12" s="90">
        <v>11360.927067054117</v>
      </c>
      <c r="E12" s="90">
        <v>21805.464866662889</v>
      </c>
      <c r="F12" s="76"/>
      <c r="G12" s="76"/>
      <c r="K12" s="91"/>
      <c r="L12" s="92" t="s">
        <v>2</v>
      </c>
      <c r="M12" s="93">
        <v>481.77708891645034</v>
      </c>
      <c r="N12" s="94">
        <v>4667.9651027273176</v>
      </c>
      <c r="O12" s="94">
        <f t="shared" si="0"/>
        <v>5149.7421916437679</v>
      </c>
      <c r="P12" s="95">
        <f t="shared" si="1"/>
        <v>5149.7421916437679</v>
      </c>
    </row>
    <row r="13" spans="1:92">
      <c r="B13" s="83">
        <f t="shared" si="2"/>
        <v>2016</v>
      </c>
      <c r="C13" s="90">
        <v>814.862494722728</v>
      </c>
      <c r="D13" s="90">
        <v>14473.517339224325</v>
      </c>
      <c r="E13" s="90">
        <v>15288.37983394699</v>
      </c>
      <c r="F13" s="76"/>
      <c r="G13" s="76"/>
      <c r="K13" s="91"/>
      <c r="L13" s="92" t="s">
        <v>7</v>
      </c>
      <c r="M13" s="93" t="s">
        <v>7</v>
      </c>
      <c r="N13" s="94" t="s">
        <v>7</v>
      </c>
      <c r="O13" s="94" t="str">
        <f t="shared" si="0"/>
        <v/>
      </c>
      <c r="P13" s="95" t="e">
        <f t="shared" si="1"/>
        <v>#N/A</v>
      </c>
    </row>
    <row r="14" spans="1:92">
      <c r="B14" s="83">
        <f t="shared" si="2"/>
        <v>2017</v>
      </c>
      <c r="C14" s="90">
        <v>-19395.004112751278</v>
      </c>
      <c r="D14" s="90">
        <v>24398.860692601815</v>
      </c>
      <c r="E14" s="90">
        <v>5003.8565798505151</v>
      </c>
      <c r="F14" s="76"/>
      <c r="K14" s="91"/>
      <c r="L14" s="92" t="s">
        <v>7</v>
      </c>
      <c r="M14" s="93" t="s">
        <v>7</v>
      </c>
      <c r="N14" s="94" t="s">
        <v>7</v>
      </c>
      <c r="O14" s="94" t="str">
        <f t="shared" si="0"/>
        <v/>
      </c>
      <c r="P14" s="95" t="e">
        <f t="shared" si="1"/>
        <v>#N/A</v>
      </c>
    </row>
    <row r="15" spans="1:92">
      <c r="B15" s="83">
        <f t="shared" si="2"/>
        <v>2018</v>
      </c>
      <c r="C15" s="90">
        <v>-1192.3429348140533</v>
      </c>
      <c r="D15" s="90">
        <v>21324.445101944733</v>
      </c>
      <c r="E15" s="90">
        <v>20132.102167130713</v>
      </c>
      <c r="F15" s="76"/>
      <c r="K15" s="91"/>
      <c r="L15" s="92" t="s">
        <v>3</v>
      </c>
      <c r="M15" s="93">
        <v>1528.1073335389146</v>
      </c>
      <c r="N15" s="94">
        <v>3687.9295139496903</v>
      </c>
      <c r="O15" s="94">
        <f t="shared" si="0"/>
        <v>5216.0368474886054</v>
      </c>
      <c r="P15" s="95">
        <f t="shared" si="1"/>
        <v>5216.0368474886054</v>
      </c>
    </row>
    <row r="16" spans="1:92">
      <c r="B16" s="83">
        <f t="shared" si="2"/>
        <v>2019</v>
      </c>
      <c r="C16" s="90">
        <v>15273.474483615517</v>
      </c>
      <c r="D16" s="90">
        <v>5147.1898419092786</v>
      </c>
      <c r="E16" s="90">
        <v>20420.664325524798</v>
      </c>
      <c r="F16" s="76"/>
      <c r="K16" s="91"/>
      <c r="L16" s="92" t="s">
        <v>7</v>
      </c>
      <c r="M16" s="93" t="s">
        <v>7</v>
      </c>
      <c r="N16" s="94" t="s">
        <v>7</v>
      </c>
      <c r="O16" s="94" t="str">
        <f t="shared" si="0"/>
        <v/>
      </c>
      <c r="P16" s="95" t="e">
        <f t="shared" si="1"/>
        <v>#N/A</v>
      </c>
    </row>
    <row r="17" spans="2:16">
      <c r="B17" s="83">
        <f t="shared" si="2"/>
        <v>2020</v>
      </c>
      <c r="C17" s="90">
        <v>-30889.090221792379</v>
      </c>
      <c r="D17" s="90">
        <v>23931.849980819727</v>
      </c>
      <c r="E17" s="90">
        <v>-6957.2402409725546</v>
      </c>
      <c r="K17" s="91"/>
      <c r="L17" s="92" t="s">
        <v>7</v>
      </c>
      <c r="M17" s="93" t="s">
        <v>7</v>
      </c>
      <c r="N17" s="94" t="s">
        <v>7</v>
      </c>
      <c r="O17" s="94" t="str">
        <f t="shared" si="0"/>
        <v/>
      </c>
      <c r="P17" s="95" t="e">
        <f t="shared" si="1"/>
        <v>#N/A</v>
      </c>
    </row>
    <row r="18" spans="2:16">
      <c r="B18" s="83">
        <f t="shared" si="2"/>
        <v>2021</v>
      </c>
      <c r="C18" s="90">
        <v>-12343.62572816295</v>
      </c>
      <c r="D18" s="90">
        <v>30594.682880629334</v>
      </c>
      <c r="E18" s="90">
        <v>18251.057152466412</v>
      </c>
      <c r="K18" s="91"/>
      <c r="L18" s="92" t="s">
        <v>4</v>
      </c>
      <c r="M18" s="93">
        <v>200.85275836848254</v>
      </c>
      <c r="N18" s="94">
        <v>3689.5297118442904</v>
      </c>
      <c r="O18" s="94">
        <f t="shared" si="0"/>
        <v>3890.3824702127731</v>
      </c>
      <c r="P18" s="95">
        <f t="shared" si="1"/>
        <v>3890.3824702127731</v>
      </c>
    </row>
    <row r="19" spans="2:16">
      <c r="B19" s="83">
        <f t="shared" si="2"/>
        <v>2022</v>
      </c>
      <c r="C19" s="90">
        <v>-29821.41016476458</v>
      </c>
      <c r="D19" s="90">
        <v>38230.673071393569</v>
      </c>
      <c r="E19" s="90">
        <v>8409.2629066289082</v>
      </c>
      <c r="K19" s="85">
        <v>2019</v>
      </c>
      <c r="L19" s="86" t="s">
        <v>7</v>
      </c>
      <c r="M19" s="87" t="s">
        <v>7</v>
      </c>
      <c r="N19" s="88" t="s">
        <v>7</v>
      </c>
      <c r="O19" s="88" t="str">
        <f t="shared" si="0"/>
        <v/>
      </c>
      <c r="P19" s="89" t="e">
        <f t="shared" si="1"/>
        <v>#N/A</v>
      </c>
    </row>
    <row r="20" spans="2:16">
      <c r="B20" s="83">
        <f t="shared" si="2"/>
        <v>2023</v>
      </c>
      <c r="C20" s="90">
        <v>-31114.270041762727</v>
      </c>
      <c r="D20" s="90">
        <v>28845.557331002427</v>
      </c>
      <c r="E20" s="90">
        <f>C20+D20</f>
        <v>-2268.712710760301</v>
      </c>
      <c r="K20" s="91"/>
      <c r="L20" s="92" t="s">
        <v>7</v>
      </c>
      <c r="M20" s="93" t="s">
        <v>7</v>
      </c>
      <c r="N20" s="94" t="s">
        <v>7</v>
      </c>
      <c r="O20" s="94" t="str">
        <f t="shared" si="0"/>
        <v/>
      </c>
      <c r="P20" s="95" t="e">
        <f t="shared" si="1"/>
        <v>#N/A</v>
      </c>
    </row>
    <row r="21" spans="2:16">
      <c r="K21" s="91"/>
      <c r="L21" s="92" t="s">
        <v>1</v>
      </c>
      <c r="M21" s="93">
        <v>5936.147903680805</v>
      </c>
      <c r="N21" s="94">
        <v>1022.6034720014228</v>
      </c>
      <c r="O21" s="94">
        <f t="shared" si="0"/>
        <v>6958.7513756822282</v>
      </c>
      <c r="P21" s="95">
        <f t="shared" si="1"/>
        <v>6958.7513756822282</v>
      </c>
    </row>
    <row r="22" spans="2:16">
      <c r="K22" s="91"/>
      <c r="L22" s="92" t="s">
        <v>7</v>
      </c>
      <c r="M22" s="93" t="s">
        <v>7</v>
      </c>
      <c r="N22" s="94" t="s">
        <v>7</v>
      </c>
      <c r="O22" s="94" t="str">
        <f t="shared" si="0"/>
        <v/>
      </c>
      <c r="P22" s="95" t="e">
        <f t="shared" si="1"/>
        <v>#N/A</v>
      </c>
    </row>
    <row r="23" spans="2:16">
      <c r="K23" s="91"/>
      <c r="L23" s="92" t="s">
        <v>7</v>
      </c>
      <c r="M23" s="93" t="s">
        <v>7</v>
      </c>
      <c r="N23" s="94" t="s">
        <v>7</v>
      </c>
      <c r="O23" s="94" t="str">
        <f t="shared" si="0"/>
        <v/>
      </c>
      <c r="P23" s="95" t="e">
        <f t="shared" si="1"/>
        <v>#N/A</v>
      </c>
    </row>
    <row r="24" spans="2:16">
      <c r="K24" s="91"/>
      <c r="L24" s="92" t="s">
        <v>2</v>
      </c>
      <c r="M24" s="93">
        <v>6373.1904058295595</v>
      </c>
      <c r="N24" s="94">
        <v>507.3787081075003</v>
      </c>
      <c r="O24" s="94">
        <f t="shared" si="0"/>
        <v>6880.5691139370601</v>
      </c>
      <c r="P24" s="95">
        <f t="shared" si="1"/>
        <v>6880.5691139370601</v>
      </c>
    </row>
    <row r="25" spans="2:16">
      <c r="K25" s="91"/>
      <c r="L25" s="92" t="s">
        <v>7</v>
      </c>
      <c r="M25" s="93" t="s">
        <v>7</v>
      </c>
      <c r="N25" s="94" t="s">
        <v>7</v>
      </c>
      <c r="O25" s="94" t="str">
        <f t="shared" si="0"/>
        <v/>
      </c>
      <c r="P25" s="95" t="e">
        <f t="shared" si="1"/>
        <v>#N/A</v>
      </c>
    </row>
    <row r="26" spans="2:16">
      <c r="K26" s="91"/>
      <c r="L26" s="92" t="s">
        <v>7</v>
      </c>
      <c r="M26" s="93" t="s">
        <v>7</v>
      </c>
      <c r="N26" s="94" t="s">
        <v>7</v>
      </c>
      <c r="O26" s="94" t="str">
        <f t="shared" si="0"/>
        <v/>
      </c>
      <c r="P26" s="95" t="e">
        <f t="shared" si="1"/>
        <v>#N/A</v>
      </c>
    </row>
    <row r="27" spans="2:16">
      <c r="K27" s="91"/>
      <c r="L27" s="92" t="s">
        <v>3</v>
      </c>
      <c r="M27" s="93">
        <v>4814.6887816255639</v>
      </c>
      <c r="N27" s="94">
        <v>272.47577520606404</v>
      </c>
      <c r="O27" s="94">
        <f t="shared" si="0"/>
        <v>5087.164556831628</v>
      </c>
      <c r="P27" s="95">
        <f t="shared" si="1"/>
        <v>5087.164556831628</v>
      </c>
    </row>
    <row r="28" spans="2:16">
      <c r="K28" s="91"/>
      <c r="L28" s="92" t="s">
        <v>7</v>
      </c>
      <c r="M28" s="93" t="s">
        <v>7</v>
      </c>
      <c r="N28" s="94" t="s">
        <v>7</v>
      </c>
      <c r="O28" s="94" t="str">
        <f t="shared" si="0"/>
        <v/>
      </c>
      <c r="P28" s="95" t="e">
        <f t="shared" si="1"/>
        <v>#N/A</v>
      </c>
    </row>
    <row r="29" spans="2:16">
      <c r="K29" s="91"/>
      <c r="L29" s="92" t="s">
        <v>7</v>
      </c>
      <c r="M29" s="93" t="s">
        <v>7</v>
      </c>
      <c r="N29" s="94" t="s">
        <v>7</v>
      </c>
      <c r="O29" s="94" t="str">
        <f t="shared" si="0"/>
        <v/>
      </c>
      <c r="P29" s="95" t="e">
        <f t="shared" si="1"/>
        <v>#N/A</v>
      </c>
    </row>
    <row r="30" spans="2:16">
      <c r="K30" s="91"/>
      <c r="L30" s="92" t="s">
        <v>4</v>
      </c>
      <c r="M30" s="93">
        <v>-1850.5526075204498</v>
      </c>
      <c r="N30" s="94">
        <v>3344.7318865942843</v>
      </c>
      <c r="O30" s="94">
        <f t="shared" si="0"/>
        <v>1494.1792790738346</v>
      </c>
      <c r="P30" s="95">
        <f t="shared" si="1"/>
        <v>1494.1792790738346</v>
      </c>
    </row>
    <row r="31" spans="2:16">
      <c r="K31" s="85">
        <v>2020</v>
      </c>
      <c r="L31" s="86" t="s">
        <v>7</v>
      </c>
      <c r="M31" s="87" t="s">
        <v>7</v>
      </c>
      <c r="N31" s="88" t="s">
        <v>7</v>
      </c>
      <c r="O31" s="88" t="str">
        <f t="shared" si="0"/>
        <v/>
      </c>
      <c r="P31" s="89" t="e">
        <f t="shared" si="1"/>
        <v>#N/A</v>
      </c>
    </row>
    <row r="32" spans="2:16">
      <c r="K32" s="91"/>
      <c r="L32" s="92" t="s">
        <v>7</v>
      </c>
      <c r="M32" s="93" t="s">
        <v>7</v>
      </c>
      <c r="N32" s="94" t="s">
        <v>7</v>
      </c>
      <c r="O32" s="94" t="str">
        <f t="shared" si="0"/>
        <v/>
      </c>
      <c r="P32" s="95" t="e">
        <f t="shared" si="1"/>
        <v>#N/A</v>
      </c>
    </row>
    <row r="33" spans="11:16">
      <c r="K33" s="91"/>
      <c r="L33" s="92" t="s">
        <v>1</v>
      </c>
      <c r="M33" s="93">
        <v>-8970.118640992192</v>
      </c>
      <c r="N33" s="94">
        <v>8430.2209386872328</v>
      </c>
      <c r="O33" s="94">
        <f t="shared" si="0"/>
        <v>-539.89770230495924</v>
      </c>
      <c r="P33" s="95">
        <f t="shared" si="1"/>
        <v>-539.89770230495924</v>
      </c>
    </row>
    <row r="34" spans="11:16">
      <c r="K34" s="91"/>
      <c r="L34" s="92" t="s">
        <v>7</v>
      </c>
      <c r="M34" s="93" t="s">
        <v>7</v>
      </c>
      <c r="N34" s="94" t="s">
        <v>7</v>
      </c>
      <c r="O34" s="94" t="str">
        <f t="shared" si="0"/>
        <v/>
      </c>
      <c r="P34" s="95" t="e">
        <f t="shared" si="1"/>
        <v>#N/A</v>
      </c>
    </row>
    <row r="35" spans="11:16">
      <c r="K35" s="91"/>
      <c r="L35" s="92" t="s">
        <v>7</v>
      </c>
      <c r="M35" s="93" t="s">
        <v>7</v>
      </c>
      <c r="N35" s="94" t="s">
        <v>7</v>
      </c>
      <c r="O35" s="94" t="str">
        <f t="shared" si="0"/>
        <v/>
      </c>
      <c r="P35" s="95" t="e">
        <f t="shared" si="1"/>
        <v>#N/A</v>
      </c>
    </row>
    <row r="36" spans="11:16">
      <c r="K36" s="91"/>
      <c r="L36" s="92" t="s">
        <v>2</v>
      </c>
      <c r="M36" s="93">
        <v>-10630.740045807148</v>
      </c>
      <c r="N36" s="94">
        <v>5357.7226417306701</v>
      </c>
      <c r="O36" s="94">
        <f t="shared" si="0"/>
        <v>-5273.0174040764778</v>
      </c>
      <c r="P36" s="95">
        <f t="shared" si="1"/>
        <v>-5273.0174040764778</v>
      </c>
    </row>
    <row r="37" spans="11:16">
      <c r="K37" s="91"/>
      <c r="L37" s="92" t="s">
        <v>7</v>
      </c>
      <c r="M37" s="93" t="s">
        <v>7</v>
      </c>
      <c r="N37" s="94" t="s">
        <v>7</v>
      </c>
      <c r="O37" s="94" t="str">
        <f t="shared" si="0"/>
        <v/>
      </c>
      <c r="P37" s="95" t="e">
        <f t="shared" si="1"/>
        <v>#N/A</v>
      </c>
    </row>
    <row r="38" spans="11:16">
      <c r="K38" s="91"/>
      <c r="L38" s="92" t="s">
        <v>7</v>
      </c>
      <c r="M38" s="93" t="s">
        <v>7</v>
      </c>
      <c r="N38" s="94" t="s">
        <v>7</v>
      </c>
      <c r="O38" s="94" t="str">
        <f t="shared" si="0"/>
        <v/>
      </c>
      <c r="P38" s="95" t="e">
        <f t="shared" si="1"/>
        <v>#N/A</v>
      </c>
    </row>
    <row r="39" spans="11:16">
      <c r="K39" s="91"/>
      <c r="L39" s="92" t="s">
        <v>3</v>
      </c>
      <c r="M39" s="93">
        <v>-4238.5393852319939</v>
      </c>
      <c r="N39" s="94">
        <v>3302.0328143722477</v>
      </c>
      <c r="O39" s="94">
        <f t="shared" si="0"/>
        <v>-936.50657085974626</v>
      </c>
      <c r="P39" s="95">
        <f t="shared" si="1"/>
        <v>-936.50657085974626</v>
      </c>
    </row>
    <row r="40" spans="11:16">
      <c r="K40" s="91"/>
      <c r="L40" s="92" t="s">
        <v>7</v>
      </c>
      <c r="M40" s="93" t="s">
        <v>7</v>
      </c>
      <c r="N40" s="94" t="s">
        <v>7</v>
      </c>
      <c r="O40" s="94" t="str">
        <f t="shared" si="0"/>
        <v/>
      </c>
      <c r="P40" s="95" t="e">
        <f t="shared" si="1"/>
        <v>#N/A</v>
      </c>
    </row>
    <row r="41" spans="11:16">
      <c r="K41" s="91"/>
      <c r="L41" s="92" t="s">
        <v>7</v>
      </c>
      <c r="M41" s="93" t="s">
        <v>7</v>
      </c>
      <c r="N41" s="94" t="s">
        <v>7</v>
      </c>
      <c r="O41" s="94" t="str">
        <f t="shared" si="0"/>
        <v/>
      </c>
      <c r="P41" s="95" t="e">
        <f t="shared" si="1"/>
        <v>#N/A</v>
      </c>
    </row>
    <row r="42" spans="11:16">
      <c r="K42" s="91"/>
      <c r="L42" s="92" t="s">
        <v>4</v>
      </c>
      <c r="M42" s="93">
        <v>-7049.6921497610247</v>
      </c>
      <c r="N42" s="94">
        <v>6841.8735860295765</v>
      </c>
      <c r="O42" s="94">
        <f t="shared" si="0"/>
        <v>-207.81856373144819</v>
      </c>
      <c r="P42" s="95">
        <f t="shared" si="1"/>
        <v>-207.81856373144819</v>
      </c>
    </row>
    <row r="43" spans="11:16">
      <c r="K43" s="85">
        <v>2021</v>
      </c>
      <c r="L43" s="86" t="s">
        <v>7</v>
      </c>
      <c r="M43" s="87" t="s">
        <v>7</v>
      </c>
      <c r="N43" s="88" t="s">
        <v>7</v>
      </c>
      <c r="O43" s="88" t="str">
        <f t="shared" si="0"/>
        <v/>
      </c>
      <c r="P43" s="89" t="e">
        <f t="shared" si="1"/>
        <v>#N/A</v>
      </c>
    </row>
    <row r="44" spans="11:16">
      <c r="K44" s="91"/>
      <c r="L44" s="92" t="s">
        <v>7</v>
      </c>
      <c r="M44" s="93" t="s">
        <v>7</v>
      </c>
      <c r="N44" s="94" t="s">
        <v>7</v>
      </c>
      <c r="O44" s="94" t="str">
        <f t="shared" si="0"/>
        <v/>
      </c>
      <c r="P44" s="95" t="e">
        <f t="shared" si="1"/>
        <v>#N/A</v>
      </c>
    </row>
    <row r="45" spans="11:16">
      <c r="K45" s="91"/>
      <c r="L45" s="92" t="s">
        <v>1</v>
      </c>
      <c r="M45" s="93">
        <v>-5214.8946264246124</v>
      </c>
      <c r="N45" s="94">
        <v>9843.9188624338385</v>
      </c>
      <c r="O45" s="94">
        <f t="shared" si="0"/>
        <v>4629.0242360092261</v>
      </c>
      <c r="P45" s="95">
        <f t="shared" si="1"/>
        <v>4629.0242360092261</v>
      </c>
    </row>
    <row r="46" spans="11:16">
      <c r="K46" s="91"/>
      <c r="L46" s="92" t="s">
        <v>7</v>
      </c>
      <c r="M46" s="93" t="s">
        <v>7</v>
      </c>
      <c r="N46" s="94" t="s">
        <v>7</v>
      </c>
      <c r="O46" s="94" t="str">
        <f t="shared" si="0"/>
        <v/>
      </c>
      <c r="P46" s="95" t="e">
        <f t="shared" si="1"/>
        <v>#N/A</v>
      </c>
    </row>
    <row r="47" spans="11:16">
      <c r="K47" s="91"/>
      <c r="L47" s="92" t="s">
        <v>7</v>
      </c>
      <c r="M47" s="93" t="s">
        <v>7</v>
      </c>
      <c r="N47" s="94" t="s">
        <v>7</v>
      </c>
      <c r="O47" s="94" t="str">
        <f t="shared" si="0"/>
        <v/>
      </c>
      <c r="P47" s="95" t="e">
        <f t="shared" si="1"/>
        <v>#N/A</v>
      </c>
    </row>
    <row r="48" spans="11:16">
      <c r="K48" s="91"/>
      <c r="L48" s="92" t="s">
        <v>2</v>
      </c>
      <c r="M48" s="93">
        <v>-3374.4142107059029</v>
      </c>
      <c r="N48" s="94">
        <v>7901.7350527430463</v>
      </c>
      <c r="O48" s="94">
        <f t="shared" si="0"/>
        <v>4527.3208420371429</v>
      </c>
      <c r="P48" s="95">
        <f t="shared" si="1"/>
        <v>4527.3208420371429</v>
      </c>
    </row>
    <row r="49" spans="11:16">
      <c r="K49" s="91"/>
      <c r="L49" s="92" t="s">
        <v>7</v>
      </c>
      <c r="M49" s="93" t="s">
        <v>7</v>
      </c>
      <c r="N49" s="94" t="s">
        <v>7</v>
      </c>
      <c r="O49" s="94" t="str">
        <f t="shared" si="0"/>
        <v/>
      </c>
      <c r="P49" s="95" t="e">
        <f t="shared" si="1"/>
        <v>#N/A</v>
      </c>
    </row>
    <row r="50" spans="11:16">
      <c r="K50" s="91"/>
      <c r="L50" s="92" t="s">
        <v>7</v>
      </c>
      <c r="M50" s="93" t="s">
        <v>7</v>
      </c>
      <c r="N50" s="94" t="s">
        <v>7</v>
      </c>
      <c r="O50" s="94" t="str">
        <f t="shared" si="0"/>
        <v/>
      </c>
      <c r="P50" s="95" t="e">
        <f t="shared" si="1"/>
        <v>#N/A</v>
      </c>
    </row>
    <row r="51" spans="11:16">
      <c r="K51" s="91"/>
      <c r="L51" s="92" t="s">
        <v>3</v>
      </c>
      <c r="M51" s="93">
        <v>-775.12560365051775</v>
      </c>
      <c r="N51" s="94">
        <v>4661.8589795347552</v>
      </c>
      <c r="O51" s="94">
        <f t="shared" si="0"/>
        <v>3886.7333758842374</v>
      </c>
      <c r="P51" s="95">
        <f t="shared" si="1"/>
        <v>3886.7333758842374</v>
      </c>
    </row>
    <row r="52" spans="11:16">
      <c r="K52" s="91"/>
      <c r="L52" s="92" t="s">
        <v>7</v>
      </c>
      <c r="M52" s="93" t="s">
        <v>7</v>
      </c>
      <c r="N52" s="94" t="s">
        <v>7</v>
      </c>
      <c r="O52" s="94" t="str">
        <f t="shared" si="0"/>
        <v/>
      </c>
      <c r="P52" s="95" t="e">
        <f t="shared" si="1"/>
        <v>#N/A</v>
      </c>
    </row>
    <row r="53" spans="11:16">
      <c r="K53" s="91"/>
      <c r="L53" s="92" t="s">
        <v>7</v>
      </c>
      <c r="M53" s="93" t="s">
        <v>7</v>
      </c>
      <c r="N53" s="94" t="s">
        <v>7</v>
      </c>
      <c r="O53" s="94" t="str">
        <f t="shared" si="0"/>
        <v/>
      </c>
      <c r="P53" s="95" t="e">
        <f t="shared" si="1"/>
        <v>#N/A</v>
      </c>
    </row>
    <row r="54" spans="11:16">
      <c r="K54" s="91"/>
      <c r="L54" s="92" t="s">
        <v>4</v>
      </c>
      <c r="M54" s="93">
        <v>-2979.1912873819233</v>
      </c>
      <c r="N54" s="94">
        <v>8187.1699859177279</v>
      </c>
      <c r="O54" s="94">
        <f t="shared" si="0"/>
        <v>5207.9786985358041</v>
      </c>
      <c r="P54" s="95">
        <f t="shared" si="1"/>
        <v>5207.9786985358041</v>
      </c>
    </row>
    <row r="55" spans="11:16">
      <c r="K55" s="85">
        <v>2022</v>
      </c>
      <c r="L55" s="86" t="s">
        <v>7</v>
      </c>
      <c r="M55" s="87" t="s">
        <v>7</v>
      </c>
      <c r="N55" s="88" t="s">
        <v>7</v>
      </c>
      <c r="O55" s="88" t="str">
        <f t="shared" si="0"/>
        <v/>
      </c>
      <c r="P55" s="89" t="e">
        <f t="shared" si="1"/>
        <v>#N/A</v>
      </c>
    </row>
    <row r="56" spans="11:16">
      <c r="K56" s="91"/>
      <c r="L56" s="92" t="s">
        <v>7</v>
      </c>
      <c r="M56" s="96" t="s">
        <v>7</v>
      </c>
      <c r="N56" s="97" t="s">
        <v>7</v>
      </c>
      <c r="O56" s="97" t="str">
        <f t="shared" si="0"/>
        <v/>
      </c>
      <c r="P56" s="98" t="e">
        <f t="shared" si="1"/>
        <v>#N/A</v>
      </c>
    </row>
    <row r="57" spans="11:16">
      <c r="K57" s="91"/>
      <c r="L57" s="92" t="s">
        <v>1</v>
      </c>
      <c r="M57" s="93">
        <v>-5010.6744820766507</v>
      </c>
      <c r="N57" s="94">
        <v>11357.162609122302</v>
      </c>
      <c r="O57" s="94">
        <f t="shared" si="0"/>
        <v>6346.4881270456517</v>
      </c>
      <c r="P57" s="98">
        <f t="shared" si="1"/>
        <v>6346.4881270456517</v>
      </c>
    </row>
    <row r="58" spans="11:16">
      <c r="K58" s="91"/>
      <c r="L58" s="92" t="s">
        <v>7</v>
      </c>
      <c r="M58" s="93" t="s">
        <v>7</v>
      </c>
      <c r="N58" s="94" t="s">
        <v>7</v>
      </c>
      <c r="O58" s="94" t="str">
        <f t="shared" si="0"/>
        <v/>
      </c>
      <c r="P58" s="95" t="e">
        <f t="shared" si="1"/>
        <v>#N/A</v>
      </c>
    </row>
    <row r="59" spans="11:16">
      <c r="K59" s="91"/>
      <c r="L59" s="92" t="s">
        <v>7</v>
      </c>
      <c r="M59" s="93" t="s">
        <v>7</v>
      </c>
      <c r="N59" s="94" t="s">
        <v>7</v>
      </c>
      <c r="O59" s="94" t="str">
        <f t="shared" si="0"/>
        <v/>
      </c>
      <c r="P59" s="95" t="e">
        <f t="shared" si="1"/>
        <v>#N/A</v>
      </c>
    </row>
    <row r="60" spans="11:16">
      <c r="K60" s="91"/>
      <c r="L60" s="92" t="s">
        <v>2</v>
      </c>
      <c r="M60" s="93">
        <v>-6706.8366167543645</v>
      </c>
      <c r="N60" s="94">
        <v>10702.054649031252</v>
      </c>
      <c r="O60" s="94">
        <f t="shared" si="0"/>
        <v>3995.2180322768872</v>
      </c>
      <c r="P60" s="95">
        <f t="shared" si="1"/>
        <v>3995.2180322768872</v>
      </c>
    </row>
    <row r="61" spans="11:16">
      <c r="K61" s="91"/>
      <c r="L61" s="92" t="s">
        <v>7</v>
      </c>
      <c r="M61" s="93" t="s">
        <v>7</v>
      </c>
      <c r="N61" s="94" t="s">
        <v>7</v>
      </c>
      <c r="O61" s="94" t="str">
        <f t="shared" si="0"/>
        <v/>
      </c>
      <c r="P61" s="95" t="e">
        <f t="shared" si="1"/>
        <v>#N/A</v>
      </c>
    </row>
    <row r="62" spans="11:16">
      <c r="K62" s="91"/>
      <c r="L62" s="92" t="s">
        <v>7</v>
      </c>
      <c r="M62" s="93" t="s">
        <v>7</v>
      </c>
      <c r="N62" s="94" t="s">
        <v>7</v>
      </c>
      <c r="O62" s="94" t="str">
        <f t="shared" si="0"/>
        <v/>
      </c>
      <c r="P62" s="95" t="e">
        <f t="shared" si="1"/>
        <v>#N/A</v>
      </c>
    </row>
    <row r="63" spans="11:16">
      <c r="K63" s="91"/>
      <c r="L63" s="92" t="s">
        <v>3</v>
      </c>
      <c r="M63" s="93">
        <v>-6956.3613909278729</v>
      </c>
      <c r="N63" s="94">
        <v>6157.528843686413</v>
      </c>
      <c r="O63" s="94">
        <f t="shared" si="0"/>
        <v>-798.83254724145991</v>
      </c>
      <c r="P63" s="95">
        <f t="shared" si="1"/>
        <v>-798.83254724145991</v>
      </c>
    </row>
    <row r="64" spans="11:16">
      <c r="K64" s="91"/>
      <c r="L64" s="92" t="s">
        <v>7</v>
      </c>
      <c r="M64" s="93" t="s">
        <v>7</v>
      </c>
      <c r="N64" s="94" t="s">
        <v>7</v>
      </c>
      <c r="O64" s="94" t="str">
        <f t="shared" si="0"/>
        <v/>
      </c>
      <c r="P64" s="95" t="e">
        <f t="shared" si="1"/>
        <v>#N/A</v>
      </c>
    </row>
    <row r="65" spans="11:16">
      <c r="K65" s="91"/>
      <c r="L65" s="92" t="s">
        <v>7</v>
      </c>
      <c r="M65" s="93" t="s">
        <v>7</v>
      </c>
      <c r="N65" s="94" t="s">
        <v>7</v>
      </c>
      <c r="O65" s="94" t="str">
        <f t="shared" si="0"/>
        <v/>
      </c>
      <c r="P65" s="95" t="e">
        <f t="shared" si="1"/>
        <v>#N/A</v>
      </c>
    </row>
    <row r="66" spans="11:16">
      <c r="K66" s="91"/>
      <c r="L66" s="92" t="s">
        <v>4</v>
      </c>
      <c r="M66" s="93">
        <v>-11147.537675005718</v>
      </c>
      <c r="N66" s="94">
        <v>10013.926969553539</v>
      </c>
      <c r="O66" s="94">
        <f t="shared" si="0"/>
        <v>-1133.6107054521799</v>
      </c>
      <c r="P66" s="95">
        <f t="shared" si="1"/>
        <v>-1133.6107054521799</v>
      </c>
    </row>
    <row r="67" spans="11:16">
      <c r="K67" s="85">
        <v>2023</v>
      </c>
      <c r="L67" s="86" t="s">
        <v>7</v>
      </c>
      <c r="M67" s="87"/>
      <c r="N67" s="88"/>
      <c r="O67" s="88"/>
      <c r="P67" s="89" t="e">
        <v>#N/A</v>
      </c>
    </row>
    <row r="68" spans="11:16">
      <c r="K68" s="91"/>
      <c r="L68" s="92" t="s">
        <v>7</v>
      </c>
      <c r="M68" s="93"/>
      <c r="N68" s="94"/>
      <c r="O68" s="94"/>
      <c r="P68" s="98" t="e">
        <v>#N/A</v>
      </c>
    </row>
    <row r="69" spans="11:16">
      <c r="K69" s="91"/>
      <c r="L69" s="92" t="s">
        <v>1</v>
      </c>
      <c r="M69" s="93">
        <v>-9952.7798234400962</v>
      </c>
      <c r="N69" s="94">
        <v>12416.092206480027</v>
      </c>
      <c r="O69" s="94">
        <v>2463.3123830399309</v>
      </c>
      <c r="P69" s="98">
        <v>2463.3123830399309</v>
      </c>
    </row>
    <row r="70" spans="11:16">
      <c r="K70" s="91"/>
      <c r="L70" s="92" t="s">
        <v>7</v>
      </c>
      <c r="M70" s="93"/>
      <c r="N70" s="94"/>
      <c r="O70" s="99"/>
      <c r="P70" s="95" t="e">
        <v>#N/A</v>
      </c>
    </row>
    <row r="71" spans="11:16">
      <c r="K71" s="91"/>
      <c r="L71" s="92" t="s">
        <v>7</v>
      </c>
      <c r="M71" s="93"/>
      <c r="N71" s="94"/>
      <c r="O71" s="94"/>
      <c r="P71" s="95" t="e">
        <v>#N/A</v>
      </c>
    </row>
    <row r="72" spans="11:16">
      <c r="K72" s="91"/>
      <c r="L72" s="92" t="s">
        <v>2</v>
      </c>
      <c r="M72" s="93">
        <v>-8640.2225015042604</v>
      </c>
      <c r="N72" s="94">
        <v>9543.8318419298175</v>
      </c>
      <c r="O72" s="94">
        <v>903.60934042555709</v>
      </c>
      <c r="P72" s="95">
        <v>903.60934042555709</v>
      </c>
    </row>
    <row r="73" spans="11:16">
      <c r="K73" s="91"/>
      <c r="L73" s="92" t="s">
        <v>7</v>
      </c>
      <c r="M73" s="93"/>
      <c r="N73" s="94"/>
      <c r="O73" s="94"/>
      <c r="P73" s="95" t="e">
        <v>#N/A</v>
      </c>
    </row>
    <row r="74" spans="11:16">
      <c r="K74" s="91"/>
      <c r="L74" s="92" t="s">
        <v>7</v>
      </c>
      <c r="M74" s="93"/>
      <c r="N74" s="94"/>
      <c r="O74" s="94"/>
      <c r="P74" s="95" t="e">
        <v>#N/A</v>
      </c>
    </row>
    <row r="75" spans="11:16">
      <c r="K75" s="91"/>
      <c r="L75" s="92" t="s">
        <v>3</v>
      </c>
      <c r="M75" s="93">
        <v>-7171.0642101295307</v>
      </c>
      <c r="N75" s="94">
        <v>4106.8281339876976</v>
      </c>
      <c r="O75" s="94">
        <v>-3064.2360761418331</v>
      </c>
      <c r="P75" s="95">
        <v>-3064.2360761418331</v>
      </c>
    </row>
    <row r="76" spans="11:16">
      <c r="K76" s="91"/>
      <c r="L76" s="92" t="s">
        <v>7</v>
      </c>
      <c r="M76" s="93"/>
      <c r="N76" s="94"/>
      <c r="O76" s="94"/>
      <c r="P76" s="95" t="e">
        <v>#N/A</v>
      </c>
    </row>
    <row r="77" spans="11:16">
      <c r="K77" s="91"/>
      <c r="L77" s="92" t="s">
        <v>7</v>
      </c>
      <c r="M77" s="93"/>
      <c r="N77" s="94"/>
      <c r="O77" s="94"/>
      <c r="P77" s="95" t="e">
        <v>#N/A</v>
      </c>
    </row>
    <row r="78" spans="11:16">
      <c r="K78" s="100"/>
      <c r="L78" s="101" t="s">
        <v>4</v>
      </c>
      <c r="M78" s="102">
        <v>-7602.8639350408694</v>
      </c>
      <c r="N78" s="103">
        <v>5022.1908658670218</v>
      </c>
      <c r="O78" s="103">
        <v>-2580.6730691738476</v>
      </c>
      <c r="P78" s="104">
        <v>-2580.6730691738476</v>
      </c>
    </row>
    <row r="79" spans="11:16">
      <c r="K79" s="73"/>
      <c r="L79" s="73"/>
    </row>
    <row r="80" spans="11:16">
      <c r="K80" s="73"/>
      <c r="L80" s="73"/>
    </row>
    <row r="81" spans="11:12">
      <c r="K81" s="73"/>
      <c r="L81" s="73"/>
    </row>
    <row r="82" spans="11:12">
      <c r="K82" s="73"/>
      <c r="L82" s="73"/>
    </row>
    <row r="83" spans="11:12">
      <c r="K83" s="73"/>
      <c r="L83" s="73"/>
    </row>
    <row r="84" spans="11:12">
      <c r="K84" s="73"/>
      <c r="L84" s="73"/>
    </row>
    <row r="85" spans="11:12">
      <c r="K85" s="73"/>
      <c r="L85" s="73"/>
    </row>
    <row r="86" spans="11:12">
      <c r="K86" s="73"/>
      <c r="L86" s="73"/>
    </row>
    <row r="87" spans="11:12">
      <c r="K87" s="73"/>
      <c r="L87" s="73"/>
    </row>
    <row r="88" spans="11:12">
      <c r="K88" s="73"/>
      <c r="L88" s="73"/>
    </row>
    <row r="89" spans="11:12">
      <c r="K89" s="73"/>
      <c r="L89" s="73"/>
    </row>
    <row r="90" spans="11:12">
      <c r="K90" s="73"/>
      <c r="L90" s="73"/>
    </row>
    <row r="91" spans="11:12">
      <c r="K91" s="73"/>
      <c r="L91" s="73"/>
    </row>
    <row r="92" spans="11:12">
      <c r="K92" s="73"/>
      <c r="L92" s="73"/>
    </row>
    <row r="93" spans="11:12">
      <c r="K93" s="73"/>
      <c r="L93" s="73"/>
    </row>
    <row r="94" spans="11:12">
      <c r="K94" s="73"/>
      <c r="L94" s="73"/>
    </row>
    <row r="95" spans="11:12">
      <c r="K95" s="73"/>
      <c r="L95" s="73"/>
    </row>
    <row r="96" spans="11:12">
      <c r="K96" s="73"/>
      <c r="L96" s="73"/>
    </row>
    <row r="97" spans="11:12">
      <c r="K97" s="73"/>
      <c r="L97" s="73"/>
    </row>
    <row r="98" spans="11:12">
      <c r="K98" s="73"/>
      <c r="L98" s="73"/>
    </row>
    <row r="99" spans="11:12">
      <c r="K99" s="73"/>
      <c r="L99" s="73"/>
    </row>
    <row r="100" spans="11:12">
      <c r="K100" s="73"/>
      <c r="L100" s="73"/>
    </row>
    <row r="101" spans="11:12">
      <c r="K101" s="73"/>
      <c r="L101" s="73"/>
    </row>
    <row r="102" spans="11:12">
      <c r="K102" s="73"/>
      <c r="L102" s="73"/>
    </row>
    <row r="103" spans="11:12">
      <c r="K103" s="73"/>
      <c r="L103" s="73"/>
    </row>
    <row r="104" spans="11:12">
      <c r="K104" s="73"/>
      <c r="L104" s="73"/>
    </row>
    <row r="105" spans="11:12">
      <c r="K105" s="73"/>
      <c r="L105" s="73"/>
    </row>
    <row r="106" spans="11:12">
      <c r="K106" s="73"/>
      <c r="L106" s="73"/>
    </row>
    <row r="107" spans="11:12">
      <c r="K107" s="73"/>
      <c r="L107" s="73"/>
    </row>
    <row r="108" spans="11:12">
      <c r="K108" s="73"/>
      <c r="L108" s="73"/>
    </row>
    <row r="109" spans="11:12">
      <c r="K109" s="73"/>
      <c r="L109" s="73"/>
    </row>
    <row r="110" spans="11:12">
      <c r="K110" s="73"/>
      <c r="L110" s="73"/>
    </row>
    <row r="111" spans="11:12">
      <c r="K111" s="73"/>
      <c r="L111" s="73"/>
    </row>
    <row r="112" spans="11:12">
      <c r="K112" s="73"/>
      <c r="L112" s="73"/>
    </row>
    <row r="113" spans="11:12">
      <c r="K113" s="73"/>
      <c r="L113" s="73"/>
    </row>
    <row r="114" spans="11:12">
      <c r="K114" s="73"/>
      <c r="L114" s="73"/>
    </row>
    <row r="115" spans="11:12">
      <c r="K115" s="73"/>
      <c r="L115" s="73"/>
    </row>
    <row r="116" spans="11:12">
      <c r="K116" s="73"/>
      <c r="L116" s="73"/>
    </row>
    <row r="117" spans="11:12">
      <c r="K117" s="73"/>
      <c r="L117" s="73"/>
    </row>
    <row r="118" spans="11:12">
      <c r="K118" s="73"/>
      <c r="L118" s="73"/>
    </row>
    <row r="119" spans="11:12">
      <c r="K119" s="73"/>
      <c r="L119" s="73"/>
    </row>
    <row r="120" spans="11:12">
      <c r="K120" s="73"/>
      <c r="L120" s="73"/>
    </row>
    <row r="121" spans="11:12">
      <c r="K121" s="73"/>
      <c r="L121" s="73"/>
    </row>
    <row r="122" spans="11:12">
      <c r="K122" s="73"/>
      <c r="L122" s="73"/>
    </row>
    <row r="123" spans="11:12">
      <c r="K123" s="73"/>
      <c r="L123" s="73"/>
    </row>
    <row r="124" spans="11:12">
      <c r="K124" s="73"/>
      <c r="L124" s="73"/>
    </row>
    <row r="125" spans="11:12">
      <c r="K125" s="73"/>
      <c r="L125" s="73"/>
    </row>
    <row r="126" spans="11:12">
      <c r="K126" s="73"/>
      <c r="L126" s="73"/>
    </row>
    <row r="127" spans="11:12">
      <c r="K127" s="73"/>
      <c r="L127" s="73"/>
    </row>
    <row r="128" spans="11:12">
      <c r="K128" s="73"/>
      <c r="L128" s="73"/>
    </row>
    <row r="129" spans="11:12">
      <c r="K129" s="73"/>
      <c r="L129" s="73"/>
    </row>
    <row r="130" spans="11:12">
      <c r="K130" s="73"/>
      <c r="L130" s="73"/>
    </row>
    <row r="131" spans="11:12">
      <c r="K131" s="73"/>
      <c r="L131" s="73"/>
    </row>
    <row r="132" spans="11:12">
      <c r="K132" s="73"/>
      <c r="L132" s="73"/>
    </row>
    <row r="133" spans="11:12">
      <c r="K133" s="73"/>
      <c r="L133" s="73"/>
    </row>
    <row r="134" spans="11:12">
      <c r="K134" s="73"/>
      <c r="L134" s="73"/>
    </row>
    <row r="135" spans="11:12">
      <c r="K135" s="73"/>
      <c r="L135" s="73"/>
    </row>
    <row r="136" spans="11:12">
      <c r="K136" s="73"/>
      <c r="L136" s="73"/>
    </row>
    <row r="137" spans="11:12">
      <c r="K137" s="73"/>
      <c r="L137" s="73"/>
    </row>
    <row r="138" spans="11:12">
      <c r="K138" s="73"/>
      <c r="L138" s="73"/>
    </row>
    <row r="139" spans="11:12">
      <c r="K139" s="73"/>
      <c r="L139" s="73"/>
    </row>
    <row r="140" spans="11:12">
      <c r="K140" s="73"/>
      <c r="L140" s="73"/>
    </row>
    <row r="141" spans="11:12">
      <c r="K141" s="73"/>
      <c r="L141" s="73"/>
    </row>
    <row r="142" spans="11:12">
      <c r="K142" s="73"/>
      <c r="L142" s="73"/>
    </row>
    <row r="143" spans="11:12">
      <c r="K143" s="73"/>
      <c r="L143" s="73"/>
    </row>
    <row r="144" spans="11:12">
      <c r="K144" s="73"/>
      <c r="L144" s="73"/>
    </row>
    <row r="145" spans="11:12">
      <c r="K145" s="73"/>
      <c r="L145" s="73"/>
    </row>
    <row r="146" spans="11:12">
      <c r="K146" s="73"/>
      <c r="L146" s="73"/>
    </row>
    <row r="147" spans="11:12">
      <c r="K147" s="73"/>
      <c r="L147" s="73"/>
    </row>
    <row r="148" spans="11:12">
      <c r="K148" s="73"/>
      <c r="L148" s="73"/>
    </row>
    <row r="149" spans="11:12">
      <c r="K149" s="73"/>
      <c r="L149" s="73"/>
    </row>
    <row r="150" spans="11:12">
      <c r="K150" s="73"/>
      <c r="L150" s="73"/>
    </row>
    <row r="151" spans="11:12">
      <c r="K151" s="73"/>
      <c r="L151" s="73"/>
    </row>
    <row r="152" spans="11:12">
      <c r="K152" s="73"/>
      <c r="L152" s="73"/>
    </row>
    <row r="153" spans="11:12">
      <c r="K153" s="73"/>
      <c r="L153" s="73"/>
    </row>
    <row r="154" spans="11:12">
      <c r="K154" s="73"/>
      <c r="L154" s="73"/>
    </row>
    <row r="155" spans="11:12">
      <c r="K155" s="73"/>
      <c r="L155" s="73"/>
    </row>
    <row r="156" spans="11:12">
      <c r="K156" s="73"/>
      <c r="L156" s="73"/>
    </row>
    <row r="157" spans="11:12">
      <c r="K157" s="73"/>
      <c r="L157" s="73"/>
    </row>
    <row r="158" spans="11:12">
      <c r="K158" s="73"/>
      <c r="L158" s="73"/>
    </row>
    <row r="159" spans="11:12">
      <c r="K159" s="73"/>
      <c r="L159" s="73"/>
    </row>
    <row r="160" spans="11:12">
      <c r="K160" s="73"/>
      <c r="L160" s="73"/>
    </row>
    <row r="161" spans="11:12">
      <c r="K161" s="73"/>
      <c r="L161" s="73"/>
    </row>
    <row r="162" spans="11:12">
      <c r="K162" s="73"/>
      <c r="L162" s="73"/>
    </row>
    <row r="163" spans="11:12">
      <c r="K163" s="73"/>
      <c r="L163" s="73"/>
    </row>
    <row r="164" spans="11:12">
      <c r="K164" s="73"/>
      <c r="L164" s="73"/>
    </row>
    <row r="165" spans="11:12">
      <c r="K165" s="73"/>
      <c r="L165" s="73"/>
    </row>
    <row r="166" spans="11:12">
      <c r="K166" s="73"/>
      <c r="L166" s="73"/>
    </row>
    <row r="167" spans="11:12">
      <c r="K167" s="73"/>
      <c r="L167" s="73"/>
    </row>
    <row r="168" spans="11:12">
      <c r="K168" s="73"/>
      <c r="L168" s="73"/>
    </row>
    <row r="169" spans="11:12">
      <c r="K169" s="73"/>
      <c r="L169" s="73"/>
    </row>
    <row r="170" spans="11:12">
      <c r="K170" s="73"/>
      <c r="L170" s="73"/>
    </row>
    <row r="171" spans="11:12">
      <c r="K171" s="73"/>
      <c r="L171" s="73"/>
    </row>
    <row r="172" spans="11:12">
      <c r="K172" s="73"/>
      <c r="L172" s="73"/>
    </row>
    <row r="173" spans="11:12">
      <c r="K173" s="73"/>
      <c r="L173" s="73"/>
    </row>
  </sheetData>
  <mergeCells count="3">
    <mergeCell ref="K4:P4"/>
    <mergeCell ref="B4:G4"/>
    <mergeCell ref="E2:O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>
    <tabColor rgb="FF0070C0"/>
  </sheetPr>
  <dimension ref="A1:AI276"/>
  <sheetViews>
    <sheetView zoomScale="60" zoomScaleNormal="60" workbookViewId="0">
      <selection activeCell="D31" sqref="D31"/>
    </sheetView>
  </sheetViews>
  <sheetFormatPr baseColWidth="10" defaultColWidth="11.44140625" defaultRowHeight="14.4"/>
  <cols>
    <col min="1" max="2" width="22.33203125" style="24" customWidth="1"/>
    <col min="3" max="3" width="22.33203125" style="28" customWidth="1"/>
    <col min="4" max="5" width="22.33203125" style="23" customWidth="1"/>
    <col min="6" max="35" width="11.44140625" style="27"/>
    <col min="36" max="16384" width="11.44140625" style="28"/>
  </cols>
  <sheetData>
    <row r="1" spans="1:5" s="27" customFormat="1"/>
    <row r="2" spans="1:5" s="27" customFormat="1" ht="23.4">
      <c r="A2" s="159" t="s">
        <v>87</v>
      </c>
      <c r="B2" s="160"/>
      <c r="C2" s="160"/>
      <c r="D2" s="160"/>
      <c r="E2" s="161"/>
    </row>
    <row r="3" spans="1:5" s="27" customFormat="1" ht="23.4">
      <c r="A3" s="25"/>
      <c r="B3" s="25"/>
      <c r="C3" s="25"/>
      <c r="D3" s="23"/>
      <c r="E3" s="23"/>
    </row>
    <row r="4" spans="1:5" s="27" customFormat="1" ht="31.2">
      <c r="A4" s="52" t="s">
        <v>8</v>
      </c>
      <c r="B4" s="53" t="s">
        <v>6</v>
      </c>
      <c r="C4" s="60" t="s">
        <v>86</v>
      </c>
      <c r="D4" s="61" t="s">
        <v>20</v>
      </c>
      <c r="E4" s="62" t="s">
        <v>21</v>
      </c>
    </row>
    <row r="5" spans="1:5" s="27" customFormat="1" ht="15.6">
      <c r="A5" s="54">
        <v>2011</v>
      </c>
      <c r="B5" s="55" t="s">
        <v>1</v>
      </c>
      <c r="C5" s="63">
        <v>1490.331280538428</v>
      </c>
      <c r="D5" s="64">
        <f>IF(AND(B5&lt;&gt;"",C5&gt;0),C5,IF(AND(B5&lt;&gt;"",C5&lt;0),0,""))</f>
        <v>1490.331280538428</v>
      </c>
      <c r="E5" s="65">
        <f>IF(AND(B5&lt;&gt;"",C5&lt;0),C5,IF(AND(B5&lt;&gt;"",C5&gt;0),0,""))</f>
        <v>0</v>
      </c>
    </row>
    <row r="6" spans="1:5" s="27" customFormat="1" ht="15.6">
      <c r="A6" s="56"/>
      <c r="B6" s="57" t="s">
        <v>2</v>
      </c>
      <c r="C6" s="66">
        <v>295.76750839805766</v>
      </c>
      <c r="D6" s="67">
        <f t="shared" ref="D6:D52" si="0">IF(AND(B6&lt;&gt;"",C6&gt;0),C6,IF(AND(B6&lt;&gt;"",C6&lt;0),0,""))</f>
        <v>295.76750839805766</v>
      </c>
      <c r="E6" s="68">
        <f t="shared" ref="E6:E52" si="1">IF(AND(B6&lt;&gt;"",C6&lt;0),C6,IF(AND(B6&lt;&gt;"",C6&gt;0),0,""))</f>
        <v>0</v>
      </c>
    </row>
    <row r="7" spans="1:5" s="27" customFormat="1" ht="15.6">
      <c r="A7" s="56"/>
      <c r="B7" s="57" t="s">
        <v>3</v>
      </c>
      <c r="C7" s="66">
        <v>1667.3146020055221</v>
      </c>
      <c r="D7" s="67">
        <f t="shared" si="0"/>
        <v>1667.3146020055221</v>
      </c>
      <c r="E7" s="68">
        <f t="shared" si="1"/>
        <v>0</v>
      </c>
    </row>
    <row r="8" spans="1:5" s="27" customFormat="1" ht="15.6">
      <c r="A8" s="56"/>
      <c r="B8" s="57" t="s">
        <v>4</v>
      </c>
      <c r="C8" s="66">
        <v>1716.6521642808802</v>
      </c>
      <c r="D8" s="67">
        <f t="shared" si="0"/>
        <v>1716.6521642808802</v>
      </c>
      <c r="E8" s="68">
        <f t="shared" si="1"/>
        <v>0</v>
      </c>
    </row>
    <row r="9" spans="1:5" s="27" customFormat="1" ht="15.6">
      <c r="A9" s="54">
        <v>2012</v>
      </c>
      <c r="B9" s="55" t="s">
        <v>1</v>
      </c>
      <c r="C9" s="63">
        <v>892.19195438442193</v>
      </c>
      <c r="D9" s="64">
        <f t="shared" si="0"/>
        <v>892.19195438442193</v>
      </c>
      <c r="E9" s="65">
        <f t="shared" si="1"/>
        <v>0</v>
      </c>
    </row>
    <row r="10" spans="1:5" s="27" customFormat="1" ht="15.6">
      <c r="A10" s="56"/>
      <c r="B10" s="57" t="s">
        <v>2</v>
      </c>
      <c r="C10" s="66">
        <v>1430.6463031469921</v>
      </c>
      <c r="D10" s="67">
        <f t="shared" si="0"/>
        <v>1430.6463031469921</v>
      </c>
      <c r="E10" s="68">
        <f t="shared" si="1"/>
        <v>0</v>
      </c>
    </row>
    <row r="11" spans="1:5" s="27" customFormat="1" ht="15.6">
      <c r="A11" s="56"/>
      <c r="B11" s="57" t="s">
        <v>3</v>
      </c>
      <c r="C11" s="66">
        <v>699.57084472213899</v>
      </c>
      <c r="D11" s="67">
        <f t="shared" si="0"/>
        <v>699.57084472213899</v>
      </c>
      <c r="E11" s="68">
        <f t="shared" si="1"/>
        <v>0</v>
      </c>
    </row>
    <row r="12" spans="1:5" s="27" customFormat="1" ht="15.6">
      <c r="A12" s="56"/>
      <c r="B12" s="57" t="s">
        <v>4</v>
      </c>
      <c r="C12" s="66">
        <v>781.04262572001755</v>
      </c>
      <c r="D12" s="67">
        <f t="shared" si="0"/>
        <v>781.04262572001755</v>
      </c>
      <c r="E12" s="68">
        <f t="shared" si="1"/>
        <v>0</v>
      </c>
    </row>
    <row r="13" spans="1:5" s="27" customFormat="1" ht="15.6">
      <c r="A13" s="54">
        <v>2013</v>
      </c>
      <c r="B13" s="55" t="s">
        <v>1</v>
      </c>
      <c r="C13" s="63">
        <v>-501.61876775536075</v>
      </c>
      <c r="D13" s="64">
        <f t="shared" si="0"/>
        <v>0</v>
      </c>
      <c r="E13" s="65">
        <f t="shared" si="1"/>
        <v>-501.61876775536075</v>
      </c>
    </row>
    <row r="14" spans="1:5" s="27" customFormat="1" ht="15.6">
      <c r="A14" s="56"/>
      <c r="B14" s="57" t="s">
        <v>2</v>
      </c>
      <c r="C14" s="66">
        <v>662.1816755251624</v>
      </c>
      <c r="D14" s="67">
        <f t="shared" si="0"/>
        <v>662.1816755251624</v>
      </c>
      <c r="E14" s="68">
        <f t="shared" si="1"/>
        <v>0</v>
      </c>
    </row>
    <row r="15" spans="1:5" s="27" customFormat="1" ht="15.6">
      <c r="A15" s="56"/>
      <c r="B15" s="57" t="s">
        <v>3</v>
      </c>
      <c r="C15" s="66">
        <v>385.53717844370482</v>
      </c>
      <c r="D15" s="67">
        <f t="shared" si="0"/>
        <v>385.53717844370482</v>
      </c>
      <c r="E15" s="68">
        <f t="shared" si="1"/>
        <v>0</v>
      </c>
    </row>
    <row r="16" spans="1:5" s="27" customFormat="1" ht="15.6">
      <c r="A16" s="56"/>
      <c r="B16" s="57" t="s">
        <v>4</v>
      </c>
      <c r="C16" s="66">
        <v>-450.14272140909475</v>
      </c>
      <c r="D16" s="67">
        <f t="shared" si="0"/>
        <v>0</v>
      </c>
      <c r="E16" s="68">
        <f t="shared" si="1"/>
        <v>-450.14272140909475</v>
      </c>
    </row>
    <row r="17" spans="1:5" s="27" customFormat="1" ht="15.6">
      <c r="A17" s="54">
        <v>2014</v>
      </c>
      <c r="B17" s="55" t="s">
        <v>1</v>
      </c>
      <c r="C17" s="63">
        <v>521.16836156920624</v>
      </c>
      <c r="D17" s="64">
        <f t="shared" si="0"/>
        <v>521.16836156920624</v>
      </c>
      <c r="E17" s="65">
        <f t="shared" si="1"/>
        <v>0</v>
      </c>
    </row>
    <row r="18" spans="1:5" s="27" customFormat="1" ht="15.6">
      <c r="A18" s="56"/>
      <c r="B18" s="57" t="s">
        <v>2</v>
      </c>
      <c r="C18" s="66">
        <v>562.56570439827544</v>
      </c>
      <c r="D18" s="67">
        <f t="shared" si="0"/>
        <v>562.56570439827544</v>
      </c>
      <c r="E18" s="68">
        <f t="shared" si="1"/>
        <v>0</v>
      </c>
    </row>
    <row r="19" spans="1:5" s="27" customFormat="1" ht="15.6">
      <c r="A19" s="56"/>
      <c r="B19" s="57" t="s">
        <v>3</v>
      </c>
      <c r="C19" s="66">
        <v>-82.500583200294827</v>
      </c>
      <c r="D19" s="67">
        <f t="shared" si="0"/>
        <v>0</v>
      </c>
      <c r="E19" s="68">
        <f t="shared" si="1"/>
        <v>-82.500583200294827</v>
      </c>
    </row>
    <row r="20" spans="1:5" s="27" customFormat="1" ht="15.6">
      <c r="A20" s="56"/>
      <c r="B20" s="57" t="s">
        <v>4</v>
      </c>
      <c r="C20" s="66">
        <v>1074.5333529289692</v>
      </c>
      <c r="D20" s="67">
        <f t="shared" si="0"/>
        <v>1074.5333529289692</v>
      </c>
      <c r="E20" s="68">
        <f t="shared" si="1"/>
        <v>0</v>
      </c>
    </row>
    <row r="21" spans="1:5" s="27" customFormat="1" ht="15.6">
      <c r="A21" s="54">
        <v>2015</v>
      </c>
      <c r="B21" s="55" t="s">
        <v>1</v>
      </c>
      <c r="C21" s="63">
        <v>367.44191604336203</v>
      </c>
      <c r="D21" s="64">
        <f t="shared" si="0"/>
        <v>367.44191604336203</v>
      </c>
      <c r="E21" s="65">
        <f t="shared" si="1"/>
        <v>0</v>
      </c>
    </row>
    <row r="22" spans="1:5" s="27" customFormat="1" ht="15.6">
      <c r="A22" s="56"/>
      <c r="B22" s="57" t="s">
        <v>2</v>
      </c>
      <c r="C22" s="66">
        <v>992.53739749782972</v>
      </c>
      <c r="D22" s="67">
        <f t="shared" si="0"/>
        <v>992.53739749782972</v>
      </c>
      <c r="E22" s="68">
        <f t="shared" si="1"/>
        <v>0</v>
      </c>
    </row>
    <row r="23" spans="1:5" s="27" customFormat="1" ht="15.6">
      <c r="A23" s="56"/>
      <c r="B23" s="57" t="s">
        <v>3</v>
      </c>
      <c r="C23" s="66">
        <v>467.98288466109756</v>
      </c>
      <c r="D23" s="67">
        <f t="shared" si="0"/>
        <v>467.98288466109756</v>
      </c>
      <c r="E23" s="68">
        <f t="shared" si="1"/>
        <v>0</v>
      </c>
    </row>
    <row r="24" spans="1:5" s="27" customFormat="1" ht="15.6">
      <c r="A24" s="56"/>
      <c r="B24" s="57" t="s">
        <v>4</v>
      </c>
      <c r="C24" s="66">
        <v>818.65026891203956</v>
      </c>
      <c r="D24" s="67">
        <f t="shared" si="0"/>
        <v>818.65026891203956</v>
      </c>
      <c r="E24" s="68">
        <f t="shared" si="1"/>
        <v>0</v>
      </c>
    </row>
    <row r="25" spans="1:5" s="27" customFormat="1" ht="15.6">
      <c r="A25" s="54">
        <v>2016</v>
      </c>
      <c r="B25" s="55" t="s">
        <v>1</v>
      </c>
      <c r="C25" s="63">
        <v>1387.4084239542231</v>
      </c>
      <c r="D25" s="64">
        <f t="shared" si="0"/>
        <v>1387.4084239542231</v>
      </c>
      <c r="E25" s="65">
        <f t="shared" si="1"/>
        <v>0</v>
      </c>
    </row>
    <row r="26" spans="1:5" s="27" customFormat="1" ht="15.6">
      <c r="A26" s="56"/>
      <c r="B26" s="57" t="s">
        <v>2</v>
      </c>
      <c r="C26" s="66">
        <v>-198.68237852749255</v>
      </c>
      <c r="D26" s="67">
        <f t="shared" si="0"/>
        <v>0</v>
      </c>
      <c r="E26" s="68">
        <f t="shared" si="1"/>
        <v>-198.68237852749255</v>
      </c>
    </row>
    <row r="27" spans="1:5" s="27" customFormat="1" ht="15.6">
      <c r="A27" s="56"/>
      <c r="B27" s="57" t="s">
        <v>3</v>
      </c>
      <c r="C27" s="66">
        <v>-449.07120351663644</v>
      </c>
      <c r="D27" s="67">
        <f t="shared" si="0"/>
        <v>0</v>
      </c>
      <c r="E27" s="68">
        <f t="shared" si="1"/>
        <v>-449.07120351663644</v>
      </c>
    </row>
    <row r="28" spans="1:5" s="27" customFormat="1" ht="15.6">
      <c r="A28" s="56"/>
      <c r="B28" s="57" t="s">
        <v>4</v>
      </c>
      <c r="C28" s="66">
        <v>-1471.3780798670382</v>
      </c>
      <c r="D28" s="67">
        <f t="shared" si="0"/>
        <v>0</v>
      </c>
      <c r="E28" s="68">
        <f t="shared" si="1"/>
        <v>-1471.3780798670382</v>
      </c>
    </row>
    <row r="29" spans="1:5" s="27" customFormat="1" ht="15.6">
      <c r="A29" s="54">
        <v>2017</v>
      </c>
      <c r="B29" s="55" t="s">
        <v>1</v>
      </c>
      <c r="C29" s="63">
        <v>-2474.4345825362875</v>
      </c>
      <c r="D29" s="64">
        <f t="shared" si="0"/>
        <v>0</v>
      </c>
      <c r="E29" s="65">
        <f t="shared" si="1"/>
        <v>-2474.4345825362875</v>
      </c>
    </row>
    <row r="30" spans="1:5" s="27" customFormat="1" ht="15.6">
      <c r="A30" s="56"/>
      <c r="B30" s="57" t="s">
        <v>2</v>
      </c>
      <c r="C30" s="66">
        <v>-1222.0012089412483</v>
      </c>
      <c r="D30" s="67">
        <f t="shared" si="0"/>
        <v>0</v>
      </c>
      <c r="E30" s="68">
        <f t="shared" si="1"/>
        <v>-1222.0012089412483</v>
      </c>
    </row>
    <row r="31" spans="1:5" s="27" customFormat="1" ht="15.6">
      <c r="A31" s="56"/>
      <c r="B31" s="57" t="s">
        <v>3</v>
      </c>
      <c r="C31" s="66">
        <v>20.927617562805626</v>
      </c>
      <c r="D31" s="67">
        <f t="shared" si="0"/>
        <v>20.927617562805626</v>
      </c>
      <c r="E31" s="68">
        <f t="shared" si="1"/>
        <v>0</v>
      </c>
    </row>
    <row r="32" spans="1:5" s="27" customFormat="1" ht="15.6">
      <c r="A32" s="56"/>
      <c r="B32" s="57" t="s">
        <v>4</v>
      </c>
      <c r="C32" s="66">
        <v>-353.23622819801028</v>
      </c>
      <c r="D32" s="67">
        <f t="shared" si="0"/>
        <v>0</v>
      </c>
      <c r="E32" s="68">
        <f t="shared" si="1"/>
        <v>-353.23622819801028</v>
      </c>
    </row>
    <row r="33" spans="1:5" s="27" customFormat="1" ht="15.6">
      <c r="A33" s="54">
        <v>2018</v>
      </c>
      <c r="B33" s="55" t="s">
        <v>1</v>
      </c>
      <c r="C33" s="63">
        <v>-1891.1066673473263</v>
      </c>
      <c r="D33" s="64">
        <f t="shared" si="0"/>
        <v>0</v>
      </c>
      <c r="E33" s="65">
        <f t="shared" si="1"/>
        <v>-1891.1066673473263</v>
      </c>
    </row>
    <row r="34" spans="1:5" s="27" customFormat="1" ht="15.6">
      <c r="A34" s="56"/>
      <c r="B34" s="57" t="s">
        <v>2</v>
      </c>
      <c r="C34" s="66">
        <v>900.08822906586329</v>
      </c>
      <c r="D34" s="67">
        <f t="shared" si="0"/>
        <v>900.08822906586329</v>
      </c>
      <c r="E34" s="68">
        <f t="shared" si="1"/>
        <v>0</v>
      </c>
    </row>
    <row r="35" spans="1:5" s="27" customFormat="1" ht="15.6">
      <c r="A35" s="56"/>
      <c r="B35" s="57" t="s">
        <v>3</v>
      </c>
      <c r="C35" s="66">
        <v>1113.2528079375011</v>
      </c>
      <c r="D35" s="67">
        <f t="shared" si="0"/>
        <v>1113.2528079375011</v>
      </c>
      <c r="E35" s="68">
        <f t="shared" si="1"/>
        <v>0</v>
      </c>
    </row>
    <row r="36" spans="1:5" s="27" customFormat="1" ht="15.6">
      <c r="A36" s="56"/>
      <c r="B36" s="57" t="s">
        <v>4</v>
      </c>
      <c r="C36" s="66">
        <v>807.21178448784553</v>
      </c>
      <c r="D36" s="67">
        <f t="shared" si="0"/>
        <v>807.21178448784553</v>
      </c>
      <c r="E36" s="68">
        <f t="shared" si="1"/>
        <v>0</v>
      </c>
    </row>
    <row r="37" spans="1:5" s="27" customFormat="1" ht="15.6">
      <c r="A37" s="54">
        <v>2019</v>
      </c>
      <c r="B37" s="55" t="s">
        <v>1</v>
      </c>
      <c r="C37" s="63">
        <v>3479.1995513593383</v>
      </c>
      <c r="D37" s="64">
        <f t="shared" si="0"/>
        <v>3479.1995513593383</v>
      </c>
      <c r="E37" s="65">
        <f t="shared" si="1"/>
        <v>0</v>
      </c>
    </row>
    <row r="38" spans="1:5" s="27" customFormat="1" ht="15.6">
      <c r="A38" s="56"/>
      <c r="B38" s="57" t="s">
        <v>2</v>
      </c>
      <c r="C38" s="66">
        <v>3912.4080097745004</v>
      </c>
      <c r="D38" s="67">
        <f t="shared" si="0"/>
        <v>3912.4080097745004</v>
      </c>
      <c r="E38" s="68">
        <f t="shared" si="1"/>
        <v>0</v>
      </c>
    </row>
    <row r="39" spans="1:5" s="27" customFormat="1" ht="15.6">
      <c r="A39" s="56"/>
      <c r="B39" s="57" t="s">
        <v>3</v>
      </c>
      <c r="C39" s="66">
        <v>3868.5794646118952</v>
      </c>
      <c r="D39" s="67">
        <f t="shared" si="0"/>
        <v>3868.5794646118952</v>
      </c>
      <c r="E39" s="68">
        <f t="shared" si="1"/>
        <v>0</v>
      </c>
    </row>
    <row r="40" spans="1:5" s="27" customFormat="1" ht="15.6">
      <c r="A40" s="56"/>
      <c r="B40" s="57" t="s">
        <v>4</v>
      </c>
      <c r="C40" s="66">
        <v>1989.7522185042799</v>
      </c>
      <c r="D40" s="67">
        <f t="shared" si="0"/>
        <v>1989.7522185042799</v>
      </c>
      <c r="E40" s="68">
        <f t="shared" si="1"/>
        <v>0</v>
      </c>
    </row>
    <row r="41" spans="1:5" s="27" customFormat="1" ht="15.6">
      <c r="A41" s="54">
        <v>2020</v>
      </c>
      <c r="B41" s="55" t="s">
        <v>1</v>
      </c>
      <c r="C41" s="63">
        <v>-1179.4674465017365</v>
      </c>
      <c r="D41" s="64">
        <f t="shared" si="0"/>
        <v>0</v>
      </c>
      <c r="E41" s="65">
        <f t="shared" si="1"/>
        <v>-1179.4674465017365</v>
      </c>
    </row>
    <row r="42" spans="1:5" s="27" customFormat="1" ht="15.6">
      <c r="A42" s="56"/>
      <c r="B42" s="57" t="s">
        <v>2</v>
      </c>
      <c r="C42" s="66">
        <v>-1144.7332660345046</v>
      </c>
      <c r="D42" s="67">
        <f t="shared" si="0"/>
        <v>0</v>
      </c>
      <c r="E42" s="68">
        <f t="shared" si="1"/>
        <v>-1144.7332660345046</v>
      </c>
    </row>
    <row r="43" spans="1:5" s="27" customFormat="1" ht="15.6">
      <c r="A43" s="56"/>
      <c r="B43" s="57" t="s">
        <v>3</v>
      </c>
      <c r="C43" s="66">
        <v>1545.8115982969789</v>
      </c>
      <c r="D43" s="67">
        <f t="shared" si="0"/>
        <v>1545.8115982969789</v>
      </c>
      <c r="E43" s="68">
        <f t="shared" si="1"/>
        <v>0</v>
      </c>
    </row>
    <row r="44" spans="1:5" s="27" customFormat="1" ht="15.6">
      <c r="A44" s="56"/>
      <c r="B44" s="57" t="s">
        <v>4</v>
      </c>
      <c r="C44" s="66">
        <v>-301.77202212491233</v>
      </c>
      <c r="D44" s="67">
        <f t="shared" si="0"/>
        <v>0</v>
      </c>
      <c r="E44" s="68">
        <f t="shared" si="1"/>
        <v>-301.77202212491233</v>
      </c>
    </row>
    <row r="45" spans="1:5" s="27" customFormat="1" ht="15.6">
      <c r="A45" s="54">
        <v>2021</v>
      </c>
      <c r="B45" s="55" t="s">
        <v>1</v>
      </c>
      <c r="C45" s="63">
        <v>-1092.6727448171164</v>
      </c>
      <c r="D45" s="64">
        <f t="shared" si="0"/>
        <v>0</v>
      </c>
      <c r="E45" s="65">
        <f t="shared" si="1"/>
        <v>-1092.6727448171164</v>
      </c>
    </row>
    <row r="46" spans="1:5" s="27" customFormat="1" ht="15.6">
      <c r="A46" s="56"/>
      <c r="B46" s="57" t="s">
        <v>2</v>
      </c>
      <c r="C46" s="66">
        <v>2167.5899551951588</v>
      </c>
      <c r="D46" s="67">
        <f t="shared" si="0"/>
        <v>2167.5899551951588</v>
      </c>
      <c r="E46" s="68">
        <f t="shared" si="1"/>
        <v>0</v>
      </c>
    </row>
    <row r="47" spans="1:5" s="27" customFormat="1" ht="15.6">
      <c r="A47" s="56"/>
      <c r="B47" s="57" t="s">
        <v>3</v>
      </c>
      <c r="C47" s="66">
        <v>3210.2251864365226</v>
      </c>
      <c r="D47" s="67">
        <f t="shared" si="0"/>
        <v>3210.2251864365226</v>
      </c>
      <c r="E47" s="68">
        <f t="shared" si="1"/>
        <v>0</v>
      </c>
    </row>
    <row r="48" spans="1:5" s="27" customFormat="1" ht="15.6">
      <c r="A48" s="56"/>
      <c r="B48" s="57" t="s">
        <v>4</v>
      </c>
      <c r="C48" s="66">
        <v>1415.0488503740767</v>
      </c>
      <c r="D48" s="67">
        <f t="shared" si="0"/>
        <v>1415.0488503740767</v>
      </c>
      <c r="E48" s="68">
        <f t="shared" si="1"/>
        <v>0</v>
      </c>
    </row>
    <row r="49" spans="1:5" s="27" customFormat="1" ht="15.6">
      <c r="A49" s="54">
        <v>2022</v>
      </c>
      <c r="B49" s="55" t="s">
        <v>1</v>
      </c>
      <c r="C49" s="63">
        <v>-1049.4167929186201</v>
      </c>
      <c r="D49" s="64">
        <f t="shared" si="0"/>
        <v>0</v>
      </c>
      <c r="E49" s="65">
        <f t="shared" si="1"/>
        <v>-1049.4167929186201</v>
      </c>
    </row>
    <row r="50" spans="1:5" s="27" customFormat="1" ht="15.6">
      <c r="A50" s="56"/>
      <c r="B50" s="57" t="s">
        <v>2</v>
      </c>
      <c r="C50" s="66">
        <v>-1397.8908422271004</v>
      </c>
      <c r="D50" s="67">
        <f t="shared" si="0"/>
        <v>0</v>
      </c>
      <c r="E50" s="68">
        <f t="shared" si="1"/>
        <v>-1397.8908422271004</v>
      </c>
    </row>
    <row r="51" spans="1:5" s="27" customFormat="1" ht="15.6">
      <c r="A51" s="56"/>
      <c r="B51" s="57" t="s">
        <v>3</v>
      </c>
      <c r="C51" s="66">
        <v>137.4196102644359</v>
      </c>
      <c r="D51" s="67">
        <f t="shared" si="0"/>
        <v>137.4196102644359</v>
      </c>
      <c r="E51" s="68">
        <f t="shared" si="1"/>
        <v>0</v>
      </c>
    </row>
    <row r="52" spans="1:5" s="27" customFormat="1" ht="15.6">
      <c r="A52" s="56"/>
      <c r="B52" s="57" t="s">
        <v>4</v>
      </c>
      <c r="C52" s="66">
        <v>-2054.7009445281842</v>
      </c>
      <c r="D52" s="67">
        <f t="shared" si="0"/>
        <v>0</v>
      </c>
      <c r="E52" s="68">
        <f t="shared" si="1"/>
        <v>-2054.7009445281842</v>
      </c>
    </row>
    <row r="53" spans="1:5" s="27" customFormat="1" ht="15.6">
      <c r="A53" s="54">
        <v>2023</v>
      </c>
      <c r="B53" s="55" t="s">
        <v>1</v>
      </c>
      <c r="C53" s="63">
        <v>-3768.4619852954329</v>
      </c>
      <c r="D53" s="64">
        <v>0</v>
      </c>
      <c r="E53" s="65">
        <v>-3768.4619852954329</v>
      </c>
    </row>
    <row r="54" spans="1:5" s="27" customFormat="1" ht="15.6">
      <c r="A54" s="56"/>
      <c r="B54" s="57" t="s">
        <v>2</v>
      </c>
      <c r="C54" s="66">
        <v>-1369.8136905143658</v>
      </c>
      <c r="D54" s="67">
        <v>0</v>
      </c>
      <c r="E54" s="68">
        <v>-1369.8136905143658</v>
      </c>
    </row>
    <row r="55" spans="1:5" s="27" customFormat="1" ht="15.6">
      <c r="A55" s="56"/>
      <c r="B55" s="57" t="s">
        <v>3</v>
      </c>
      <c r="C55" s="66">
        <v>131.56438814789371</v>
      </c>
      <c r="D55" s="67">
        <v>131.56438814789371</v>
      </c>
      <c r="E55" s="68">
        <v>0</v>
      </c>
    </row>
    <row r="56" spans="1:5" s="27" customFormat="1" ht="15.6">
      <c r="A56" s="58"/>
      <c r="B56" s="59" t="s">
        <v>4</v>
      </c>
      <c r="C56" s="69">
        <v>-75.440808427379068</v>
      </c>
      <c r="D56" s="70">
        <v>0</v>
      </c>
      <c r="E56" s="71">
        <v>-75.440808427379068</v>
      </c>
    </row>
    <row r="57" spans="1:5" s="27" customFormat="1">
      <c r="A57" s="14"/>
      <c r="B57" s="14"/>
      <c r="C57" s="23"/>
      <c r="D57" s="23"/>
      <c r="E57" s="23"/>
    </row>
    <row r="58" spans="1:5" s="27" customFormat="1">
      <c r="A58" s="14"/>
      <c r="B58" s="14"/>
      <c r="C58" s="23"/>
      <c r="D58" s="23"/>
      <c r="E58" s="23"/>
    </row>
    <row r="59" spans="1:5" s="27" customFormat="1">
      <c r="A59" s="14"/>
      <c r="B59" s="14"/>
      <c r="C59" s="23"/>
      <c r="D59" s="23"/>
      <c r="E59" s="23"/>
    </row>
    <row r="60" spans="1:5" s="27" customFormat="1">
      <c r="A60" s="14"/>
      <c r="B60" s="14"/>
      <c r="C60" s="23"/>
      <c r="D60" s="23"/>
      <c r="E60" s="23"/>
    </row>
    <row r="61" spans="1:5" s="27" customFormat="1">
      <c r="A61" s="14"/>
      <c r="B61" s="14"/>
      <c r="C61" s="23"/>
      <c r="D61" s="23"/>
      <c r="E61" s="23"/>
    </row>
    <row r="62" spans="1:5" s="27" customFormat="1">
      <c r="A62" s="14"/>
      <c r="B62" s="14"/>
      <c r="C62" s="23"/>
      <c r="D62" s="23"/>
      <c r="E62" s="23"/>
    </row>
    <row r="63" spans="1:5" s="27" customFormat="1">
      <c r="A63" s="14"/>
      <c r="B63" s="14"/>
      <c r="C63" s="23"/>
      <c r="D63" s="23"/>
      <c r="E63" s="23"/>
    </row>
    <row r="64" spans="1:5" s="27" customFormat="1">
      <c r="A64" s="14"/>
      <c r="B64" s="14"/>
      <c r="C64" s="23"/>
      <c r="D64" s="23"/>
      <c r="E64" s="23"/>
    </row>
    <row r="65" spans="1:5" s="27" customFormat="1">
      <c r="A65" s="14"/>
      <c r="B65" s="14"/>
      <c r="C65" s="23"/>
      <c r="D65" s="23"/>
      <c r="E65" s="23"/>
    </row>
    <row r="66" spans="1:5" s="27" customFormat="1">
      <c r="A66" s="14"/>
      <c r="B66" s="14"/>
      <c r="C66" s="23"/>
      <c r="D66" s="23"/>
      <c r="E66" s="23"/>
    </row>
    <row r="67" spans="1:5" s="27" customFormat="1">
      <c r="A67" s="14"/>
      <c r="B67" s="14"/>
      <c r="C67" s="23"/>
      <c r="D67" s="23"/>
      <c r="E67" s="23"/>
    </row>
    <row r="68" spans="1:5" s="27" customFormat="1">
      <c r="A68" s="14"/>
      <c r="B68" s="14"/>
      <c r="C68" s="23"/>
      <c r="D68" s="23"/>
      <c r="E68" s="23"/>
    </row>
    <row r="69" spans="1:5" s="27" customFormat="1">
      <c r="A69" s="14"/>
      <c r="B69" s="14"/>
      <c r="C69" s="23"/>
      <c r="D69" s="23"/>
      <c r="E69" s="23"/>
    </row>
    <row r="70" spans="1:5" s="27" customFormat="1">
      <c r="A70" s="14"/>
      <c r="B70" s="14"/>
      <c r="C70" s="23"/>
      <c r="D70" s="23"/>
      <c r="E70" s="23"/>
    </row>
    <row r="71" spans="1:5" s="27" customFormat="1">
      <c r="A71" s="14"/>
      <c r="B71" s="14"/>
      <c r="C71" s="23"/>
      <c r="D71" s="23"/>
      <c r="E71" s="23"/>
    </row>
    <row r="72" spans="1:5" s="27" customFormat="1">
      <c r="A72" s="14"/>
      <c r="B72" s="14"/>
      <c r="C72" s="23"/>
      <c r="D72" s="23"/>
      <c r="E72" s="23"/>
    </row>
    <row r="73" spans="1:5" s="27" customFormat="1">
      <c r="A73" s="14"/>
      <c r="B73" s="14"/>
      <c r="C73" s="23"/>
      <c r="D73" s="23"/>
      <c r="E73" s="23"/>
    </row>
    <row r="74" spans="1:5" s="27" customFormat="1">
      <c r="A74" s="14"/>
      <c r="B74" s="14"/>
      <c r="C74" s="23"/>
      <c r="D74" s="23"/>
      <c r="E74" s="23"/>
    </row>
    <row r="75" spans="1:5" s="27" customFormat="1">
      <c r="A75" s="14"/>
      <c r="B75" s="14"/>
      <c r="C75" s="23"/>
      <c r="D75" s="23"/>
      <c r="E75" s="23"/>
    </row>
    <row r="76" spans="1:5" s="27" customFormat="1">
      <c r="A76" s="14"/>
      <c r="B76" s="14"/>
      <c r="C76" s="23"/>
      <c r="D76" s="23"/>
      <c r="E76" s="23"/>
    </row>
    <row r="77" spans="1:5" s="27" customFormat="1">
      <c r="A77" s="14"/>
      <c r="B77" s="14"/>
      <c r="C77" s="23"/>
      <c r="D77" s="23"/>
      <c r="E77" s="23"/>
    </row>
    <row r="78" spans="1:5" s="27" customFormat="1">
      <c r="A78" s="14"/>
      <c r="B78" s="14"/>
      <c r="C78" s="23"/>
      <c r="D78" s="23"/>
      <c r="E78" s="23"/>
    </row>
    <row r="79" spans="1:5" s="27" customFormat="1">
      <c r="A79" s="14"/>
      <c r="B79" s="14"/>
      <c r="C79" s="23"/>
      <c r="D79" s="23"/>
      <c r="E79" s="23"/>
    </row>
    <row r="80" spans="1:5" s="27" customFormat="1">
      <c r="A80" s="14"/>
      <c r="B80" s="14"/>
      <c r="C80" s="23"/>
      <c r="D80" s="23"/>
      <c r="E80" s="23"/>
    </row>
    <row r="81" spans="1:5" s="27" customFormat="1">
      <c r="A81" s="14"/>
      <c r="B81" s="14"/>
      <c r="C81" s="23"/>
      <c r="D81" s="23"/>
      <c r="E81" s="23"/>
    </row>
    <row r="82" spans="1:5" s="27" customFormat="1">
      <c r="A82" s="14"/>
      <c r="B82" s="14"/>
      <c r="C82" s="23"/>
      <c r="D82" s="23"/>
      <c r="E82" s="23"/>
    </row>
    <row r="83" spans="1:5" s="27" customFormat="1">
      <c r="A83" s="14"/>
      <c r="B83" s="14"/>
      <c r="C83" s="23"/>
      <c r="D83" s="23"/>
      <c r="E83" s="23"/>
    </row>
    <row r="84" spans="1:5" s="27" customFormat="1">
      <c r="A84" s="14"/>
      <c r="B84" s="14"/>
      <c r="C84" s="23"/>
      <c r="D84" s="23"/>
      <c r="E84" s="23"/>
    </row>
    <row r="85" spans="1:5" s="27" customFormat="1">
      <c r="A85" s="14"/>
      <c r="B85" s="14"/>
      <c r="C85" s="23"/>
      <c r="D85" s="23"/>
      <c r="E85" s="23"/>
    </row>
    <row r="86" spans="1:5" s="27" customFormat="1">
      <c r="A86" s="14"/>
      <c r="B86" s="14"/>
      <c r="C86" s="23"/>
      <c r="D86" s="23"/>
      <c r="E86" s="23"/>
    </row>
    <row r="87" spans="1:5" s="27" customFormat="1">
      <c r="A87" s="14"/>
      <c r="B87" s="14"/>
      <c r="C87" s="23"/>
      <c r="D87" s="23"/>
      <c r="E87" s="23"/>
    </row>
    <row r="88" spans="1:5" s="27" customFormat="1">
      <c r="A88" s="14"/>
      <c r="B88" s="14"/>
      <c r="C88" s="23"/>
      <c r="D88" s="23"/>
      <c r="E88" s="23"/>
    </row>
    <row r="89" spans="1:5" s="27" customFormat="1">
      <c r="A89" s="14"/>
      <c r="B89" s="14"/>
      <c r="C89" s="23"/>
      <c r="D89" s="23"/>
      <c r="E89" s="23"/>
    </row>
    <row r="90" spans="1:5" s="27" customFormat="1">
      <c r="A90" s="14"/>
      <c r="B90" s="14"/>
      <c r="C90" s="23"/>
      <c r="D90" s="23"/>
      <c r="E90" s="23"/>
    </row>
    <row r="91" spans="1:5" s="27" customFormat="1">
      <c r="A91" s="14"/>
      <c r="B91" s="14"/>
      <c r="C91" s="23"/>
      <c r="D91" s="23"/>
      <c r="E91" s="23"/>
    </row>
    <row r="92" spans="1:5" s="27" customFormat="1">
      <c r="A92" s="14"/>
      <c r="B92" s="14"/>
      <c r="C92" s="23"/>
      <c r="D92" s="23"/>
      <c r="E92" s="23"/>
    </row>
    <row r="93" spans="1:5" s="27" customFormat="1">
      <c r="A93" s="14"/>
      <c r="B93" s="14"/>
      <c r="C93" s="23"/>
      <c r="D93" s="23"/>
      <c r="E93" s="23"/>
    </row>
    <row r="94" spans="1:5" s="27" customFormat="1">
      <c r="A94" s="14"/>
      <c r="B94" s="14"/>
      <c r="C94" s="23"/>
      <c r="D94" s="23"/>
      <c r="E94" s="23"/>
    </row>
    <row r="95" spans="1:5" s="27" customFormat="1">
      <c r="A95" s="14"/>
      <c r="B95" s="14"/>
      <c r="C95" s="23"/>
      <c r="D95" s="23"/>
      <c r="E95" s="23"/>
    </row>
    <row r="96" spans="1:5" s="27" customFormat="1">
      <c r="A96" s="14"/>
      <c r="B96" s="14"/>
      <c r="C96" s="23"/>
      <c r="D96" s="23"/>
      <c r="E96" s="23"/>
    </row>
    <row r="97" spans="1:5" s="27" customFormat="1">
      <c r="A97" s="14"/>
      <c r="B97" s="14"/>
      <c r="C97" s="23"/>
      <c r="D97" s="23"/>
      <c r="E97" s="23"/>
    </row>
    <row r="98" spans="1:5" s="27" customFormat="1">
      <c r="A98" s="14"/>
      <c r="B98" s="14"/>
      <c r="C98" s="23"/>
      <c r="D98" s="23"/>
      <c r="E98" s="23"/>
    </row>
    <row r="99" spans="1:5" s="27" customFormat="1">
      <c r="A99" s="14"/>
      <c r="B99" s="14"/>
      <c r="C99" s="23"/>
      <c r="D99" s="23"/>
      <c r="E99" s="23"/>
    </row>
    <row r="100" spans="1:5" s="27" customFormat="1">
      <c r="A100" s="14"/>
      <c r="B100" s="14"/>
      <c r="C100" s="23"/>
      <c r="D100" s="23"/>
      <c r="E100" s="23"/>
    </row>
    <row r="101" spans="1:5" s="27" customFormat="1">
      <c r="A101" s="14"/>
      <c r="B101" s="14"/>
      <c r="C101" s="23"/>
      <c r="D101" s="23"/>
      <c r="E101" s="23"/>
    </row>
    <row r="102" spans="1:5" s="27" customFormat="1">
      <c r="A102" s="14"/>
      <c r="B102" s="14"/>
      <c r="C102" s="23"/>
      <c r="D102" s="23"/>
      <c r="E102" s="23"/>
    </row>
    <row r="103" spans="1:5" s="27" customFormat="1">
      <c r="A103" s="14"/>
      <c r="B103" s="14"/>
      <c r="C103" s="23"/>
      <c r="D103" s="23"/>
      <c r="E103" s="23"/>
    </row>
    <row r="104" spans="1:5" s="27" customFormat="1">
      <c r="A104" s="14"/>
      <c r="B104" s="14"/>
      <c r="C104" s="23"/>
      <c r="D104" s="23"/>
      <c r="E104" s="23"/>
    </row>
    <row r="105" spans="1:5" s="27" customFormat="1">
      <c r="A105" s="14"/>
      <c r="B105" s="14"/>
      <c r="C105" s="23"/>
      <c r="D105" s="23"/>
      <c r="E105" s="23"/>
    </row>
    <row r="106" spans="1:5" s="27" customFormat="1">
      <c r="A106" s="14"/>
      <c r="B106" s="14"/>
      <c r="C106" s="23"/>
      <c r="D106" s="23"/>
      <c r="E106" s="23"/>
    </row>
    <row r="107" spans="1:5" s="27" customFormat="1">
      <c r="A107" s="14"/>
      <c r="B107" s="14"/>
      <c r="C107" s="23"/>
      <c r="D107" s="23"/>
      <c r="E107" s="23"/>
    </row>
    <row r="108" spans="1:5" s="27" customFormat="1">
      <c r="A108" s="14"/>
      <c r="B108" s="14"/>
      <c r="C108" s="23"/>
      <c r="D108" s="23"/>
      <c r="E108" s="23"/>
    </row>
    <row r="109" spans="1:5" s="27" customFormat="1">
      <c r="A109" s="14"/>
      <c r="B109" s="14"/>
      <c r="C109" s="23"/>
      <c r="D109" s="23"/>
      <c r="E109" s="23"/>
    </row>
    <row r="110" spans="1:5" s="27" customFormat="1">
      <c r="A110" s="14"/>
      <c r="B110" s="14"/>
      <c r="C110" s="23"/>
      <c r="D110" s="23"/>
      <c r="E110" s="23"/>
    </row>
    <row r="111" spans="1:5" s="27" customFormat="1">
      <c r="A111" s="14"/>
      <c r="B111" s="14"/>
      <c r="C111" s="23"/>
      <c r="D111" s="23"/>
      <c r="E111" s="23"/>
    </row>
    <row r="112" spans="1:5" s="27" customFormat="1">
      <c r="A112" s="14"/>
      <c r="B112" s="14"/>
      <c r="C112" s="23"/>
      <c r="D112" s="23"/>
      <c r="E112" s="23"/>
    </row>
    <row r="113" spans="1:5" s="27" customFormat="1">
      <c r="A113" s="14"/>
      <c r="B113" s="14"/>
      <c r="C113" s="23"/>
      <c r="D113" s="23"/>
      <c r="E113" s="23"/>
    </row>
    <row r="114" spans="1:5" s="27" customFormat="1">
      <c r="A114" s="14"/>
      <c r="B114" s="14"/>
      <c r="C114" s="23"/>
      <c r="D114" s="23"/>
      <c r="E114" s="23"/>
    </row>
    <row r="115" spans="1:5" s="27" customFormat="1">
      <c r="A115" s="14"/>
      <c r="B115" s="14"/>
      <c r="C115" s="23"/>
      <c r="D115" s="23"/>
      <c r="E115" s="23"/>
    </row>
    <row r="116" spans="1:5" s="27" customFormat="1">
      <c r="A116" s="14"/>
      <c r="B116" s="14"/>
      <c r="C116" s="23"/>
      <c r="D116" s="23"/>
      <c r="E116" s="23"/>
    </row>
    <row r="117" spans="1:5" s="27" customFormat="1">
      <c r="A117" s="14"/>
      <c r="B117" s="14"/>
      <c r="C117" s="23"/>
      <c r="D117" s="23"/>
      <c r="E117" s="23"/>
    </row>
    <row r="118" spans="1:5" s="27" customFormat="1">
      <c r="A118" s="14"/>
      <c r="B118" s="14"/>
      <c r="C118" s="23"/>
      <c r="D118" s="23"/>
      <c r="E118" s="23"/>
    </row>
    <row r="119" spans="1:5" s="27" customFormat="1">
      <c r="A119" s="14"/>
      <c r="B119" s="14"/>
      <c r="C119" s="23"/>
      <c r="D119" s="23"/>
      <c r="E119" s="23"/>
    </row>
    <row r="120" spans="1:5" s="27" customFormat="1">
      <c r="A120" s="14"/>
      <c r="B120" s="14"/>
      <c r="C120" s="23"/>
      <c r="D120" s="23"/>
      <c r="E120" s="23"/>
    </row>
    <row r="121" spans="1:5" s="27" customFormat="1">
      <c r="A121" s="14"/>
      <c r="B121" s="14"/>
      <c r="C121" s="23"/>
      <c r="D121" s="23"/>
      <c r="E121" s="23"/>
    </row>
    <row r="122" spans="1:5" s="27" customFormat="1">
      <c r="A122" s="14"/>
      <c r="B122" s="14"/>
      <c r="C122" s="23"/>
      <c r="D122" s="23"/>
      <c r="E122" s="23"/>
    </row>
    <row r="123" spans="1:5" s="27" customFormat="1">
      <c r="A123" s="14"/>
      <c r="B123" s="14"/>
      <c r="C123" s="23"/>
      <c r="D123" s="23"/>
      <c r="E123" s="23"/>
    </row>
    <row r="124" spans="1:5" s="27" customFormat="1">
      <c r="A124" s="14"/>
      <c r="B124" s="14"/>
      <c r="C124" s="23"/>
      <c r="D124" s="23"/>
      <c r="E124" s="23"/>
    </row>
    <row r="125" spans="1:5" s="27" customFormat="1">
      <c r="A125" s="14"/>
      <c r="B125" s="14"/>
      <c r="C125" s="23"/>
      <c r="D125" s="23"/>
      <c r="E125" s="23"/>
    </row>
    <row r="126" spans="1:5" s="27" customFormat="1">
      <c r="A126" s="14"/>
      <c r="B126" s="14"/>
      <c r="C126" s="23"/>
      <c r="D126" s="23"/>
      <c r="E126" s="23"/>
    </row>
    <row r="127" spans="1:5" s="27" customFormat="1">
      <c r="A127" s="14"/>
      <c r="B127" s="14"/>
      <c r="C127" s="23"/>
      <c r="D127" s="23"/>
      <c r="E127" s="23"/>
    </row>
    <row r="128" spans="1:5" s="27" customFormat="1">
      <c r="A128" s="14"/>
      <c r="B128" s="14"/>
      <c r="C128" s="23"/>
      <c r="D128" s="23"/>
      <c r="E128" s="23"/>
    </row>
    <row r="129" spans="1:5" s="27" customFormat="1">
      <c r="A129" s="14"/>
      <c r="B129" s="14"/>
      <c r="C129" s="23"/>
      <c r="D129" s="23"/>
      <c r="E129" s="23"/>
    </row>
    <row r="130" spans="1:5" s="27" customFormat="1">
      <c r="A130" s="14"/>
      <c r="B130" s="14"/>
      <c r="C130" s="23"/>
      <c r="D130" s="23"/>
      <c r="E130" s="23"/>
    </row>
    <row r="131" spans="1:5" s="27" customFormat="1">
      <c r="A131" s="14"/>
      <c r="B131" s="14"/>
      <c r="C131" s="23"/>
      <c r="D131" s="23"/>
      <c r="E131" s="23"/>
    </row>
    <row r="132" spans="1:5" s="27" customFormat="1">
      <c r="A132" s="14"/>
      <c r="B132" s="14"/>
      <c r="C132" s="23"/>
      <c r="D132" s="23"/>
      <c r="E132" s="23"/>
    </row>
    <row r="133" spans="1:5" s="27" customFormat="1">
      <c r="A133" s="14"/>
      <c r="B133" s="14"/>
      <c r="C133" s="23"/>
      <c r="D133" s="23"/>
      <c r="E133" s="23"/>
    </row>
    <row r="134" spans="1:5" s="27" customFormat="1">
      <c r="A134" s="14"/>
      <c r="B134" s="14"/>
      <c r="C134" s="23"/>
      <c r="D134" s="23"/>
      <c r="E134" s="23"/>
    </row>
    <row r="135" spans="1:5" s="27" customFormat="1">
      <c r="A135" s="14"/>
      <c r="B135" s="14"/>
      <c r="C135" s="23"/>
      <c r="D135" s="23"/>
      <c r="E135" s="23"/>
    </row>
    <row r="136" spans="1:5" s="27" customFormat="1">
      <c r="A136" s="14"/>
      <c r="B136" s="14"/>
      <c r="C136" s="23"/>
      <c r="D136" s="23"/>
      <c r="E136" s="23"/>
    </row>
    <row r="137" spans="1:5" s="27" customFormat="1">
      <c r="A137" s="14"/>
      <c r="B137" s="14"/>
      <c r="C137" s="23"/>
      <c r="D137" s="23"/>
      <c r="E137" s="23"/>
    </row>
    <row r="138" spans="1:5" s="27" customFormat="1">
      <c r="A138" s="14"/>
      <c r="B138" s="14"/>
      <c r="C138" s="4"/>
      <c r="D138" s="4"/>
      <c r="E138" s="23"/>
    </row>
    <row r="139" spans="1:5" s="27" customFormat="1">
      <c r="A139" s="14"/>
      <c r="B139" s="14"/>
      <c r="C139" s="4"/>
      <c r="D139" s="4"/>
      <c r="E139" s="23"/>
    </row>
    <row r="140" spans="1:5" s="27" customFormat="1">
      <c r="A140" s="14"/>
      <c r="B140" s="14"/>
      <c r="C140" s="23"/>
      <c r="D140" s="23"/>
      <c r="E140" s="23"/>
    </row>
    <row r="141" spans="1:5" s="27" customFormat="1">
      <c r="A141" s="14"/>
      <c r="B141" s="14"/>
      <c r="C141" s="23"/>
      <c r="D141" s="23"/>
      <c r="E141" s="23"/>
    </row>
    <row r="142" spans="1:5" s="27" customFormat="1">
      <c r="A142" s="14"/>
      <c r="B142" s="14"/>
      <c r="C142" s="23"/>
      <c r="D142" s="23"/>
      <c r="E142" s="23"/>
    </row>
    <row r="143" spans="1:5" s="27" customFormat="1">
      <c r="A143" s="14"/>
      <c r="B143" s="14"/>
      <c r="C143" s="23"/>
      <c r="D143" s="23"/>
      <c r="E143" s="23"/>
    </row>
    <row r="144" spans="1:5" s="27" customFormat="1">
      <c r="A144" s="14"/>
      <c r="B144" s="14"/>
      <c r="C144" s="23"/>
      <c r="D144" s="23"/>
      <c r="E144" s="23"/>
    </row>
    <row r="145" spans="1:5" s="27" customFormat="1">
      <c r="A145" s="14"/>
      <c r="B145" s="14"/>
      <c r="C145" s="23"/>
      <c r="D145" s="23"/>
      <c r="E145" s="23"/>
    </row>
    <row r="146" spans="1:5" s="27" customFormat="1">
      <c r="A146" s="14"/>
      <c r="B146" s="14"/>
      <c r="C146" s="23"/>
      <c r="D146" s="23"/>
      <c r="E146" s="23"/>
    </row>
    <row r="147" spans="1:5" s="27" customFormat="1">
      <c r="A147" s="14"/>
      <c r="B147" s="14"/>
      <c r="C147" s="23"/>
      <c r="D147" s="23"/>
      <c r="E147" s="23"/>
    </row>
    <row r="148" spans="1:5" s="27" customFormat="1">
      <c r="A148" s="14"/>
      <c r="B148" s="14"/>
      <c r="C148" s="23"/>
      <c r="D148" s="23"/>
      <c r="E148" s="23"/>
    </row>
    <row r="149" spans="1:5" s="27" customFormat="1">
      <c r="A149" s="14"/>
      <c r="B149" s="14"/>
      <c r="C149" s="23"/>
      <c r="D149" s="23"/>
      <c r="E149" s="23"/>
    </row>
    <row r="150" spans="1:5" s="27" customFormat="1">
      <c r="A150" s="14"/>
      <c r="B150" s="14"/>
      <c r="C150" s="23"/>
      <c r="D150" s="23"/>
      <c r="E150" s="23"/>
    </row>
    <row r="151" spans="1:5" s="27" customFormat="1">
      <c r="A151" s="14"/>
      <c r="B151" s="14"/>
      <c r="C151" s="23"/>
      <c r="D151" s="23"/>
      <c r="E151" s="23"/>
    </row>
    <row r="152" spans="1:5" s="27" customFormat="1">
      <c r="A152" s="14"/>
      <c r="B152" s="14"/>
      <c r="C152" s="23"/>
      <c r="D152" s="23"/>
      <c r="E152" s="23"/>
    </row>
    <row r="153" spans="1:5" s="27" customFormat="1">
      <c r="A153" s="14"/>
      <c r="B153" s="14"/>
      <c r="C153" s="23"/>
      <c r="D153" s="23"/>
      <c r="E153" s="23"/>
    </row>
    <row r="154" spans="1:5" s="27" customFormat="1">
      <c r="A154" s="14"/>
      <c r="B154" s="14"/>
      <c r="C154" s="23"/>
      <c r="D154" s="23"/>
      <c r="E154" s="23"/>
    </row>
    <row r="155" spans="1:5" s="27" customFormat="1">
      <c r="A155" s="14"/>
      <c r="B155" s="14"/>
      <c r="C155" s="23"/>
      <c r="D155" s="23"/>
      <c r="E155" s="23"/>
    </row>
    <row r="156" spans="1:5" s="27" customFormat="1">
      <c r="A156" s="14"/>
      <c r="B156" s="14"/>
      <c r="C156" s="23"/>
      <c r="D156" s="23"/>
      <c r="E156" s="23"/>
    </row>
    <row r="157" spans="1:5" s="27" customFormat="1">
      <c r="A157" s="14"/>
      <c r="B157" s="51"/>
      <c r="C157" s="12"/>
      <c r="D157" s="12"/>
      <c r="E157" s="23"/>
    </row>
    <row r="158" spans="1:5" s="27" customFormat="1">
      <c r="A158" s="14"/>
      <c r="B158" s="14"/>
      <c r="C158" s="23"/>
      <c r="D158" s="23"/>
      <c r="E158" s="23"/>
    </row>
    <row r="159" spans="1:5" s="27" customFormat="1">
      <c r="A159" s="14"/>
      <c r="B159" s="14"/>
      <c r="C159" s="23"/>
      <c r="D159" s="23"/>
      <c r="E159" s="23"/>
    </row>
    <row r="160" spans="1:5" s="27" customFormat="1">
      <c r="A160" s="14"/>
      <c r="B160" s="14"/>
      <c r="C160" s="23"/>
      <c r="D160" s="23"/>
      <c r="E160" s="23"/>
    </row>
    <row r="161" spans="1:5" s="27" customFormat="1">
      <c r="A161" s="3"/>
      <c r="B161" s="3"/>
      <c r="D161" s="23"/>
      <c r="E161" s="23"/>
    </row>
    <row r="162" spans="1:5" s="27" customFormat="1">
      <c r="A162" s="3"/>
      <c r="B162" s="3"/>
      <c r="D162" s="23"/>
      <c r="E162" s="23"/>
    </row>
    <row r="163" spans="1:5" s="27" customFormat="1">
      <c r="A163" s="3"/>
      <c r="B163" s="3"/>
      <c r="D163" s="23"/>
      <c r="E163" s="23"/>
    </row>
    <row r="164" spans="1:5" s="27" customFormat="1">
      <c r="A164" s="3"/>
      <c r="B164" s="3"/>
      <c r="D164" s="23"/>
      <c r="E164" s="23"/>
    </row>
    <row r="165" spans="1:5" s="27" customFormat="1">
      <c r="A165" s="3"/>
      <c r="B165" s="3"/>
      <c r="D165" s="23"/>
      <c r="E165" s="23"/>
    </row>
    <row r="166" spans="1:5" s="27" customFormat="1">
      <c r="A166" s="3"/>
      <c r="B166" s="3"/>
      <c r="D166" s="23"/>
      <c r="E166" s="23"/>
    </row>
    <row r="167" spans="1:5" s="27" customFormat="1">
      <c r="A167" s="3"/>
      <c r="B167" s="3"/>
      <c r="D167" s="23"/>
      <c r="E167" s="23"/>
    </row>
    <row r="168" spans="1:5" s="27" customFormat="1">
      <c r="A168" s="3"/>
      <c r="B168" s="3"/>
      <c r="D168" s="23"/>
      <c r="E168" s="23"/>
    </row>
    <row r="169" spans="1:5" s="27" customFormat="1">
      <c r="A169" s="3"/>
      <c r="B169" s="3"/>
      <c r="D169" s="23"/>
      <c r="E169" s="23"/>
    </row>
    <row r="170" spans="1:5" s="27" customFormat="1">
      <c r="A170" s="3"/>
      <c r="B170" s="3"/>
      <c r="D170" s="23"/>
      <c r="E170" s="23"/>
    </row>
    <row r="171" spans="1:5" s="27" customFormat="1">
      <c r="A171" s="3"/>
      <c r="B171" s="3"/>
      <c r="D171" s="23"/>
      <c r="E171" s="23"/>
    </row>
    <row r="172" spans="1:5" s="27" customFormat="1">
      <c r="A172" s="3"/>
      <c r="B172" s="3"/>
      <c r="D172" s="23"/>
      <c r="E172" s="23"/>
    </row>
    <row r="173" spans="1:5" s="27" customFormat="1">
      <c r="A173" s="3"/>
      <c r="B173" s="3"/>
      <c r="D173" s="23"/>
      <c r="E173" s="23"/>
    </row>
    <row r="174" spans="1:5" s="27" customFormat="1">
      <c r="A174" s="3"/>
      <c r="B174" s="3"/>
      <c r="D174" s="23"/>
      <c r="E174" s="23"/>
    </row>
    <row r="175" spans="1:5" s="27" customFormat="1">
      <c r="A175" s="3"/>
      <c r="B175" s="3"/>
      <c r="D175" s="23"/>
      <c r="E175" s="23"/>
    </row>
    <row r="176" spans="1:5" s="27" customFormat="1">
      <c r="A176" s="3"/>
      <c r="B176" s="3"/>
      <c r="D176" s="23"/>
      <c r="E176" s="23"/>
    </row>
    <row r="177" spans="1:5" s="27" customFormat="1">
      <c r="A177" s="3"/>
      <c r="B177" s="3"/>
      <c r="D177" s="23"/>
      <c r="E177" s="23"/>
    </row>
    <row r="178" spans="1:5" s="27" customFormat="1">
      <c r="A178" s="3"/>
      <c r="B178" s="3"/>
      <c r="D178" s="23"/>
      <c r="E178" s="23"/>
    </row>
    <row r="179" spans="1:5" s="27" customFormat="1">
      <c r="A179" s="3"/>
      <c r="B179" s="3"/>
      <c r="D179" s="23"/>
      <c r="E179" s="23"/>
    </row>
    <row r="180" spans="1:5" s="27" customFormat="1">
      <c r="A180" s="3"/>
      <c r="B180" s="3"/>
      <c r="D180" s="23"/>
      <c r="E180" s="23"/>
    </row>
    <row r="181" spans="1:5" s="27" customFormat="1">
      <c r="A181" s="3"/>
      <c r="B181" s="3"/>
      <c r="D181" s="23"/>
      <c r="E181" s="23"/>
    </row>
    <row r="182" spans="1:5" s="27" customFormat="1">
      <c r="A182" s="3"/>
      <c r="B182" s="3"/>
      <c r="D182" s="23"/>
      <c r="E182" s="23"/>
    </row>
    <row r="183" spans="1:5" s="27" customFormat="1">
      <c r="A183" s="3"/>
      <c r="B183" s="3"/>
      <c r="D183" s="23"/>
      <c r="E183" s="23"/>
    </row>
    <row r="184" spans="1:5" s="27" customFormat="1">
      <c r="A184" s="3"/>
      <c r="B184" s="3"/>
      <c r="D184" s="23"/>
      <c r="E184" s="23"/>
    </row>
    <row r="185" spans="1:5" s="27" customFormat="1">
      <c r="A185" s="3"/>
      <c r="B185" s="3"/>
      <c r="D185" s="23"/>
      <c r="E185" s="23"/>
    </row>
    <row r="186" spans="1:5" s="27" customFormat="1">
      <c r="A186" s="3"/>
      <c r="B186" s="3"/>
      <c r="D186" s="23"/>
      <c r="E186" s="23"/>
    </row>
    <row r="187" spans="1:5" s="27" customFormat="1">
      <c r="A187" s="3"/>
      <c r="B187" s="3"/>
      <c r="D187" s="23"/>
      <c r="E187" s="23"/>
    </row>
    <row r="188" spans="1:5" s="27" customFormat="1">
      <c r="A188" s="3"/>
      <c r="B188" s="3"/>
      <c r="D188" s="23"/>
      <c r="E188" s="23"/>
    </row>
    <row r="189" spans="1:5" s="27" customFormat="1">
      <c r="A189" s="3"/>
      <c r="B189" s="3"/>
      <c r="D189" s="23"/>
      <c r="E189" s="23"/>
    </row>
    <row r="190" spans="1:5" s="27" customFormat="1">
      <c r="A190" s="3"/>
      <c r="B190" s="3"/>
      <c r="D190" s="23"/>
      <c r="E190" s="23"/>
    </row>
    <row r="191" spans="1:5" s="27" customFormat="1">
      <c r="A191" s="3"/>
      <c r="B191" s="3"/>
      <c r="D191" s="23"/>
      <c r="E191" s="23"/>
    </row>
    <row r="192" spans="1:5" s="27" customFormat="1">
      <c r="A192" s="3"/>
      <c r="B192" s="3"/>
      <c r="D192" s="23"/>
      <c r="E192" s="23"/>
    </row>
    <row r="193" spans="1:5" s="27" customFormat="1">
      <c r="A193" s="3"/>
      <c r="B193" s="3"/>
      <c r="D193" s="23"/>
      <c r="E193" s="23"/>
    </row>
    <row r="194" spans="1:5" s="27" customFormat="1">
      <c r="A194" s="3"/>
      <c r="B194" s="3"/>
      <c r="D194" s="23"/>
      <c r="E194" s="23"/>
    </row>
    <row r="195" spans="1:5" s="27" customFormat="1">
      <c r="A195" s="3"/>
      <c r="B195" s="3"/>
      <c r="D195" s="23"/>
      <c r="E195" s="23"/>
    </row>
    <row r="196" spans="1:5" s="27" customFormat="1">
      <c r="A196" s="3"/>
      <c r="B196" s="3"/>
      <c r="D196" s="23"/>
      <c r="E196" s="23"/>
    </row>
    <row r="197" spans="1:5" s="27" customFormat="1">
      <c r="A197" s="3"/>
      <c r="B197" s="3"/>
      <c r="D197" s="23"/>
      <c r="E197" s="23"/>
    </row>
    <row r="198" spans="1:5" s="27" customFormat="1">
      <c r="A198" s="3"/>
      <c r="B198" s="3"/>
      <c r="D198" s="23"/>
      <c r="E198" s="23"/>
    </row>
    <row r="199" spans="1:5" s="27" customFormat="1">
      <c r="A199" s="3"/>
      <c r="B199" s="3"/>
      <c r="D199" s="23"/>
      <c r="E199" s="23"/>
    </row>
    <row r="200" spans="1:5" s="27" customFormat="1">
      <c r="A200" s="3"/>
      <c r="B200" s="3"/>
      <c r="D200" s="23"/>
      <c r="E200" s="23"/>
    </row>
    <row r="201" spans="1:5" s="27" customFormat="1">
      <c r="A201" s="3"/>
      <c r="B201" s="3"/>
      <c r="D201" s="23"/>
      <c r="E201" s="23"/>
    </row>
    <row r="202" spans="1:5" s="27" customFormat="1">
      <c r="A202" s="3"/>
      <c r="B202" s="3"/>
      <c r="D202" s="23"/>
      <c r="E202" s="23"/>
    </row>
    <row r="203" spans="1:5" s="27" customFormat="1">
      <c r="A203" s="3"/>
      <c r="B203" s="3"/>
      <c r="D203" s="23"/>
      <c r="E203" s="23"/>
    </row>
    <row r="204" spans="1:5" s="27" customFormat="1">
      <c r="A204" s="3"/>
      <c r="B204" s="3"/>
      <c r="D204" s="23"/>
      <c r="E204" s="23"/>
    </row>
    <row r="205" spans="1:5" s="27" customFormat="1">
      <c r="A205" s="3"/>
      <c r="B205" s="3"/>
      <c r="D205" s="23"/>
      <c r="E205" s="23"/>
    </row>
    <row r="206" spans="1:5" s="27" customFormat="1">
      <c r="A206" s="3"/>
      <c r="B206" s="3"/>
      <c r="D206" s="23"/>
      <c r="E206" s="23"/>
    </row>
    <row r="207" spans="1:5" s="27" customFormat="1">
      <c r="A207" s="3"/>
      <c r="B207" s="3"/>
      <c r="D207" s="23"/>
      <c r="E207" s="23"/>
    </row>
    <row r="208" spans="1:5" s="27" customFormat="1">
      <c r="A208" s="3"/>
      <c r="B208" s="3"/>
      <c r="D208" s="23"/>
      <c r="E208" s="23"/>
    </row>
    <row r="209" spans="1:5" s="27" customFormat="1">
      <c r="A209" s="3"/>
      <c r="B209" s="3"/>
      <c r="D209" s="23"/>
      <c r="E209" s="23"/>
    </row>
    <row r="210" spans="1:5" s="27" customFormat="1">
      <c r="A210" s="3"/>
      <c r="B210" s="3"/>
      <c r="D210" s="23"/>
      <c r="E210" s="23"/>
    </row>
    <row r="211" spans="1:5" s="27" customFormat="1">
      <c r="A211" s="3"/>
      <c r="B211" s="3"/>
      <c r="D211" s="23"/>
      <c r="E211" s="23"/>
    </row>
    <row r="212" spans="1:5" s="27" customFormat="1">
      <c r="A212" s="3"/>
      <c r="B212" s="3"/>
      <c r="D212" s="23"/>
      <c r="E212" s="23"/>
    </row>
    <row r="213" spans="1:5" s="27" customFormat="1">
      <c r="A213" s="3"/>
      <c r="B213" s="3"/>
      <c r="D213" s="23"/>
      <c r="E213" s="23"/>
    </row>
    <row r="214" spans="1:5" s="27" customFormat="1">
      <c r="A214" s="3"/>
      <c r="B214" s="3"/>
      <c r="D214" s="23"/>
      <c r="E214" s="23"/>
    </row>
    <row r="215" spans="1:5" s="27" customFormat="1">
      <c r="A215" s="3"/>
      <c r="B215" s="3"/>
      <c r="D215" s="23"/>
      <c r="E215" s="23"/>
    </row>
    <row r="216" spans="1:5" s="27" customFormat="1">
      <c r="A216" s="3"/>
      <c r="B216" s="3"/>
      <c r="D216" s="23"/>
      <c r="E216" s="23"/>
    </row>
    <row r="217" spans="1:5" s="27" customFormat="1">
      <c r="A217" s="3"/>
      <c r="B217" s="3"/>
      <c r="D217" s="23"/>
      <c r="E217" s="23"/>
    </row>
    <row r="218" spans="1:5" s="27" customFormat="1">
      <c r="A218" s="3"/>
      <c r="B218" s="3"/>
      <c r="D218" s="23"/>
      <c r="E218" s="23"/>
    </row>
    <row r="219" spans="1:5" s="27" customFormat="1">
      <c r="A219" s="3"/>
      <c r="B219" s="3"/>
      <c r="D219" s="23"/>
      <c r="E219" s="23"/>
    </row>
    <row r="220" spans="1:5" s="27" customFormat="1">
      <c r="A220" s="3"/>
      <c r="B220" s="3"/>
      <c r="D220" s="23"/>
      <c r="E220" s="23"/>
    </row>
    <row r="221" spans="1:5" s="27" customFormat="1">
      <c r="A221" s="3"/>
      <c r="B221" s="3"/>
      <c r="D221" s="23"/>
      <c r="E221" s="23"/>
    </row>
    <row r="222" spans="1:5" s="27" customFormat="1">
      <c r="A222" s="3"/>
      <c r="B222" s="3"/>
      <c r="D222" s="23"/>
      <c r="E222" s="23"/>
    </row>
    <row r="223" spans="1:5" s="27" customFormat="1">
      <c r="A223" s="3"/>
      <c r="B223" s="3"/>
      <c r="D223" s="23"/>
      <c r="E223" s="23"/>
    </row>
    <row r="224" spans="1:5" s="27" customFormat="1">
      <c r="A224" s="3"/>
      <c r="B224" s="3"/>
      <c r="D224" s="23"/>
      <c r="E224" s="23"/>
    </row>
    <row r="225" spans="1:5" s="27" customFormat="1">
      <c r="A225" s="3"/>
      <c r="B225" s="3"/>
      <c r="D225" s="23"/>
      <c r="E225" s="23"/>
    </row>
    <row r="226" spans="1:5" s="27" customFormat="1">
      <c r="A226" s="3"/>
      <c r="B226" s="3"/>
      <c r="D226" s="23"/>
      <c r="E226" s="23"/>
    </row>
    <row r="227" spans="1:5" s="27" customFormat="1">
      <c r="A227" s="3"/>
      <c r="B227" s="3"/>
      <c r="D227" s="23"/>
      <c r="E227" s="23"/>
    </row>
    <row r="228" spans="1:5" s="27" customFormat="1">
      <c r="A228" s="3"/>
      <c r="B228" s="3"/>
      <c r="D228" s="23"/>
      <c r="E228" s="23"/>
    </row>
    <row r="229" spans="1:5" s="27" customFormat="1">
      <c r="A229" s="3"/>
      <c r="B229" s="3"/>
      <c r="D229" s="23"/>
      <c r="E229" s="23"/>
    </row>
    <row r="230" spans="1:5" s="27" customFormat="1">
      <c r="A230" s="3"/>
      <c r="B230" s="3"/>
      <c r="D230" s="23"/>
      <c r="E230" s="23"/>
    </row>
    <row r="231" spans="1:5" s="27" customFormat="1">
      <c r="A231" s="3"/>
      <c r="B231" s="3"/>
      <c r="D231" s="23"/>
      <c r="E231" s="23"/>
    </row>
    <row r="232" spans="1:5" s="27" customFormat="1">
      <c r="A232" s="3"/>
      <c r="B232" s="3"/>
      <c r="D232" s="23"/>
      <c r="E232" s="23"/>
    </row>
    <row r="233" spans="1:5" s="27" customFormat="1">
      <c r="A233" s="3"/>
      <c r="B233" s="3"/>
      <c r="D233" s="23"/>
      <c r="E233" s="23"/>
    </row>
    <row r="234" spans="1:5" s="27" customFormat="1">
      <c r="A234" s="3"/>
      <c r="B234" s="3"/>
      <c r="D234" s="23"/>
      <c r="E234" s="23"/>
    </row>
    <row r="235" spans="1:5" s="27" customFormat="1">
      <c r="A235" s="3"/>
      <c r="B235" s="3"/>
      <c r="D235" s="23"/>
      <c r="E235" s="23"/>
    </row>
    <row r="236" spans="1:5" s="27" customFormat="1">
      <c r="A236" s="3"/>
      <c r="B236" s="3"/>
      <c r="D236" s="23"/>
      <c r="E236" s="23"/>
    </row>
    <row r="237" spans="1:5" s="27" customFormat="1">
      <c r="A237" s="3"/>
      <c r="B237" s="3"/>
      <c r="D237" s="23"/>
      <c r="E237" s="23"/>
    </row>
    <row r="238" spans="1:5" s="27" customFormat="1">
      <c r="A238" s="3"/>
      <c r="B238" s="3"/>
      <c r="D238" s="23"/>
      <c r="E238" s="23"/>
    </row>
    <row r="239" spans="1:5" s="27" customFormat="1">
      <c r="A239" s="3"/>
      <c r="B239" s="3"/>
      <c r="D239" s="23"/>
      <c r="E239" s="23"/>
    </row>
    <row r="240" spans="1:5" s="27" customFormat="1">
      <c r="A240" s="3"/>
      <c r="B240" s="3"/>
      <c r="D240" s="23"/>
      <c r="E240" s="23"/>
    </row>
    <row r="241" spans="1:5" s="27" customFormat="1">
      <c r="A241" s="3"/>
      <c r="B241" s="3"/>
      <c r="D241" s="23"/>
      <c r="E241" s="23"/>
    </row>
    <row r="242" spans="1:5" s="27" customFormat="1">
      <c r="A242" s="3"/>
      <c r="B242" s="3"/>
      <c r="D242" s="23"/>
      <c r="E242" s="23"/>
    </row>
    <row r="243" spans="1:5" s="27" customFormat="1">
      <c r="A243" s="3"/>
      <c r="B243" s="3"/>
      <c r="D243" s="23"/>
      <c r="E243" s="23"/>
    </row>
    <row r="244" spans="1:5" s="27" customFormat="1">
      <c r="A244" s="3"/>
      <c r="B244" s="3"/>
      <c r="D244" s="23"/>
      <c r="E244" s="23"/>
    </row>
    <row r="245" spans="1:5" s="27" customFormat="1">
      <c r="A245" s="3"/>
      <c r="B245" s="3"/>
      <c r="D245" s="23"/>
      <c r="E245" s="23"/>
    </row>
    <row r="246" spans="1:5" s="27" customFormat="1">
      <c r="A246" s="3"/>
      <c r="B246" s="3"/>
      <c r="D246" s="23"/>
      <c r="E246" s="23"/>
    </row>
    <row r="247" spans="1:5" s="27" customFormat="1">
      <c r="A247" s="3"/>
      <c r="B247" s="3"/>
      <c r="D247" s="23"/>
      <c r="E247" s="23"/>
    </row>
    <row r="248" spans="1:5" s="27" customFormat="1">
      <c r="A248" s="3"/>
      <c r="B248" s="3"/>
      <c r="D248" s="23"/>
      <c r="E248" s="23"/>
    </row>
    <row r="249" spans="1:5" s="27" customFormat="1">
      <c r="A249" s="3"/>
      <c r="B249" s="3"/>
      <c r="D249" s="23"/>
      <c r="E249" s="23"/>
    </row>
    <row r="250" spans="1:5" s="27" customFormat="1">
      <c r="A250" s="3"/>
      <c r="B250" s="3"/>
      <c r="D250" s="23"/>
      <c r="E250" s="23"/>
    </row>
    <row r="251" spans="1:5" s="27" customFormat="1">
      <c r="A251" s="3"/>
      <c r="B251" s="3"/>
      <c r="D251" s="23"/>
      <c r="E251" s="23"/>
    </row>
    <row r="252" spans="1:5" s="27" customFormat="1">
      <c r="A252" s="3"/>
      <c r="B252" s="3"/>
      <c r="D252" s="23"/>
      <c r="E252" s="23"/>
    </row>
    <row r="253" spans="1:5" s="27" customFormat="1">
      <c r="A253" s="3"/>
      <c r="B253" s="3"/>
      <c r="D253" s="23"/>
      <c r="E253" s="23"/>
    </row>
    <row r="254" spans="1:5" s="27" customFormat="1">
      <c r="A254" s="3"/>
      <c r="B254" s="3"/>
      <c r="D254" s="23"/>
      <c r="E254" s="23"/>
    </row>
    <row r="255" spans="1:5" s="27" customFormat="1">
      <c r="A255" s="3"/>
      <c r="B255" s="3"/>
      <c r="D255" s="23"/>
      <c r="E255" s="23"/>
    </row>
    <row r="256" spans="1:5" s="27" customFormat="1">
      <c r="A256" s="3"/>
      <c r="B256" s="3"/>
      <c r="D256" s="23"/>
      <c r="E256" s="23"/>
    </row>
    <row r="257" spans="1:5" s="27" customFormat="1">
      <c r="A257" s="3"/>
      <c r="B257" s="3"/>
      <c r="D257" s="23"/>
      <c r="E257" s="23"/>
    </row>
    <row r="258" spans="1:5" s="27" customFormat="1">
      <c r="A258" s="3"/>
      <c r="B258" s="3"/>
      <c r="D258" s="23"/>
      <c r="E258" s="23"/>
    </row>
    <row r="259" spans="1:5" s="27" customFormat="1">
      <c r="A259" s="3"/>
      <c r="B259" s="3"/>
      <c r="D259" s="23"/>
      <c r="E259" s="23"/>
    </row>
    <row r="260" spans="1:5" s="27" customFormat="1">
      <c r="A260" s="3"/>
      <c r="B260" s="3"/>
      <c r="D260" s="23"/>
      <c r="E260" s="23"/>
    </row>
    <row r="261" spans="1:5" s="27" customFormat="1">
      <c r="A261" s="3"/>
      <c r="B261" s="3"/>
      <c r="D261" s="23"/>
      <c r="E261" s="23"/>
    </row>
    <row r="262" spans="1:5" s="27" customFormat="1">
      <c r="A262" s="3"/>
      <c r="B262" s="3"/>
      <c r="D262" s="23"/>
      <c r="E262" s="23"/>
    </row>
    <row r="263" spans="1:5" s="27" customFormat="1">
      <c r="A263" s="3"/>
      <c r="B263" s="3"/>
      <c r="D263" s="23"/>
      <c r="E263" s="23"/>
    </row>
    <row r="264" spans="1:5" s="27" customFormat="1">
      <c r="A264" s="3"/>
      <c r="B264" s="3"/>
      <c r="D264" s="23"/>
      <c r="E264" s="23"/>
    </row>
    <row r="265" spans="1:5" s="27" customFormat="1">
      <c r="A265" s="3"/>
      <c r="B265" s="3"/>
      <c r="D265" s="23"/>
      <c r="E265" s="23"/>
    </row>
    <row r="266" spans="1:5" s="27" customFormat="1">
      <c r="A266" s="3"/>
      <c r="B266" s="3"/>
      <c r="D266" s="23"/>
      <c r="E266" s="23"/>
    </row>
    <row r="267" spans="1:5" s="27" customFormat="1">
      <c r="A267" s="3"/>
      <c r="B267" s="3"/>
      <c r="D267" s="23"/>
      <c r="E267" s="23"/>
    </row>
    <row r="268" spans="1:5" s="27" customFormat="1">
      <c r="A268" s="3"/>
      <c r="B268" s="3"/>
      <c r="D268" s="23"/>
      <c r="E268" s="23"/>
    </row>
    <row r="269" spans="1:5" s="27" customFormat="1">
      <c r="A269" s="3"/>
      <c r="B269" s="3"/>
      <c r="D269" s="23"/>
      <c r="E269" s="23"/>
    </row>
    <row r="270" spans="1:5" s="27" customFormat="1">
      <c r="A270" s="3"/>
      <c r="B270" s="3"/>
      <c r="D270" s="23"/>
      <c r="E270" s="23"/>
    </row>
    <row r="271" spans="1:5" s="27" customFormat="1">
      <c r="A271" s="3"/>
      <c r="B271" s="3"/>
      <c r="D271" s="23"/>
      <c r="E271" s="23"/>
    </row>
    <row r="272" spans="1:5" s="27" customFormat="1">
      <c r="A272" s="3"/>
      <c r="B272" s="3"/>
      <c r="D272" s="23"/>
      <c r="E272" s="23"/>
    </row>
    <row r="273" spans="1:5" s="27" customFormat="1">
      <c r="A273" s="3"/>
      <c r="B273" s="3"/>
      <c r="D273" s="23"/>
      <c r="E273" s="23"/>
    </row>
    <row r="274" spans="1:5" s="27" customFormat="1">
      <c r="A274" s="3"/>
      <c r="B274" s="3"/>
      <c r="D274" s="23"/>
      <c r="E274" s="23"/>
    </row>
    <row r="275" spans="1:5" s="27" customFormat="1">
      <c r="A275" s="3"/>
      <c r="B275" s="3"/>
      <c r="D275" s="23"/>
      <c r="E275" s="23"/>
    </row>
    <row r="276" spans="1:5" s="27" customFormat="1">
      <c r="A276" s="3"/>
      <c r="B276" s="3"/>
      <c r="D276" s="23"/>
      <c r="E276" s="23"/>
    </row>
  </sheetData>
  <mergeCells count="1">
    <mergeCell ref="A2:E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tabColor rgb="FF0070C0"/>
  </sheetPr>
  <dimension ref="D1:AA66"/>
  <sheetViews>
    <sheetView topLeftCell="C1" workbookViewId="0">
      <selection activeCell="K15" sqref="K15"/>
    </sheetView>
  </sheetViews>
  <sheetFormatPr baseColWidth="10" defaultColWidth="11.44140625" defaultRowHeight="14.4"/>
  <cols>
    <col min="1" max="3" width="11.44140625" style="27"/>
    <col min="4" max="4" width="11.44140625" style="24"/>
    <col min="5" max="10" width="23.5546875" style="24" customWidth="1"/>
    <col min="11" max="13" width="9.44140625" style="27" customWidth="1"/>
    <col min="14" max="25" width="11.44140625" style="27"/>
    <col min="26" max="27" width="11.44140625" style="28"/>
    <col min="28" max="16384" width="11.44140625" style="27"/>
  </cols>
  <sheetData>
    <row r="1" spans="4:27">
      <c r="D1" s="3"/>
      <c r="E1" s="3"/>
      <c r="F1" s="3"/>
      <c r="G1" s="3"/>
      <c r="H1" s="3"/>
      <c r="I1" s="3"/>
      <c r="J1" s="3"/>
      <c r="P1" s="27" t="s">
        <v>24</v>
      </c>
      <c r="Z1" s="27"/>
      <c r="AA1" s="27"/>
    </row>
    <row r="2" spans="4:27">
      <c r="D2" s="3"/>
      <c r="E2" s="3"/>
      <c r="F2" s="3"/>
      <c r="G2" s="3"/>
      <c r="H2" s="3"/>
      <c r="I2" s="3"/>
      <c r="J2" s="3"/>
      <c r="Z2" s="27"/>
      <c r="AA2" s="27"/>
    </row>
    <row r="3" spans="4:27" ht="18.75" customHeight="1">
      <c r="D3" s="3"/>
      <c r="E3" s="175" t="s">
        <v>100</v>
      </c>
      <c r="F3" s="176"/>
      <c r="G3" s="176"/>
      <c r="H3" s="176"/>
      <c r="I3" s="176"/>
      <c r="J3" s="177"/>
      <c r="Z3" s="27"/>
      <c r="AA3" s="27"/>
    </row>
    <row r="4" spans="4:27">
      <c r="D4" s="3"/>
      <c r="E4" s="3"/>
      <c r="F4" s="3"/>
      <c r="G4" s="3"/>
      <c r="H4" s="3"/>
      <c r="I4" s="3"/>
      <c r="J4" s="3"/>
      <c r="Z4" s="27"/>
      <c r="AA4" s="27"/>
    </row>
    <row r="5" spans="4:27">
      <c r="D5" s="3"/>
      <c r="E5" s="3"/>
      <c r="F5" s="3"/>
      <c r="G5" s="3"/>
      <c r="H5" s="3"/>
      <c r="I5" s="3"/>
      <c r="J5" s="3"/>
      <c r="K5" s="3"/>
      <c r="L5" s="3"/>
      <c r="Z5" s="27"/>
      <c r="AA5" s="27"/>
    </row>
    <row r="6" spans="4:27">
      <c r="D6" s="3"/>
      <c r="E6" s="174" t="s">
        <v>93</v>
      </c>
      <c r="F6" s="174"/>
      <c r="G6" s="174" t="s">
        <v>94</v>
      </c>
      <c r="H6" s="174"/>
      <c r="I6" s="174" t="s">
        <v>95</v>
      </c>
      <c r="J6" s="174"/>
      <c r="K6" s="13"/>
      <c r="L6" s="13"/>
    </row>
    <row r="7" spans="4:27" ht="28.8">
      <c r="D7" s="3"/>
      <c r="E7" s="117" t="s">
        <v>96</v>
      </c>
      <c r="F7" s="118" t="s">
        <v>97</v>
      </c>
      <c r="G7" s="117" t="s">
        <v>96</v>
      </c>
      <c r="H7" s="118" t="s">
        <v>97</v>
      </c>
      <c r="I7" s="117" t="s">
        <v>98</v>
      </c>
      <c r="J7" s="118" t="s">
        <v>99</v>
      </c>
      <c r="K7" s="13"/>
      <c r="L7" s="13"/>
    </row>
    <row r="8" spans="4:27">
      <c r="D8" s="119">
        <v>2011</v>
      </c>
      <c r="E8" s="120">
        <v>312.83414418750829</v>
      </c>
      <c r="F8" s="121">
        <v>6748.7782848574543</v>
      </c>
      <c r="G8" s="121">
        <v>31.723528727509482</v>
      </c>
      <c r="H8" s="121">
        <v>-1847.6734045916758</v>
      </c>
      <c r="I8" s="122">
        <v>344.55767291501775</v>
      </c>
      <c r="J8" s="123">
        <v>4901.1048802657788</v>
      </c>
      <c r="K8" s="13"/>
      <c r="L8" s="13"/>
    </row>
    <row r="9" spans="4:27">
      <c r="D9" s="119">
        <v>2012</v>
      </c>
      <c r="E9" s="124">
        <v>-2631.1933736331271</v>
      </c>
      <c r="F9" s="125">
        <v>24.424170057084204</v>
      </c>
      <c r="G9" s="125">
        <v>-1152.4435006136143</v>
      </c>
      <c r="H9" s="125">
        <v>-2212.6226258706547</v>
      </c>
      <c r="I9" s="126">
        <v>-3783.6368742467412</v>
      </c>
      <c r="J9" s="127">
        <v>-2188.1984558135705</v>
      </c>
      <c r="K9" s="13"/>
      <c r="L9" s="13"/>
    </row>
    <row r="10" spans="4:27">
      <c r="D10" s="119">
        <v>2013</v>
      </c>
      <c r="E10" s="124">
        <v>1163.8735219233392</v>
      </c>
      <c r="F10" s="125">
        <v>6731.8780119669627</v>
      </c>
      <c r="G10" s="125">
        <v>3768.6371137130095</v>
      </c>
      <c r="H10" s="125">
        <v>185.56239528546888</v>
      </c>
      <c r="I10" s="126">
        <v>4932.5106356363485</v>
      </c>
      <c r="J10" s="127">
        <v>6917.4404072524312</v>
      </c>
      <c r="K10" s="13"/>
      <c r="L10" s="13"/>
    </row>
    <row r="11" spans="4:27">
      <c r="D11" s="119">
        <v>2014</v>
      </c>
      <c r="E11" s="124">
        <v>2926.8902801719146</v>
      </c>
      <c r="F11" s="125">
        <v>10666.59257657745</v>
      </c>
      <c r="G11" s="125">
        <v>3795.6498771358324</v>
      </c>
      <c r="H11" s="125">
        <v>2145.5054904605158</v>
      </c>
      <c r="I11" s="126">
        <v>6722.540157307747</v>
      </c>
      <c r="J11" s="127">
        <v>12812.098067037965</v>
      </c>
      <c r="K11" s="13"/>
      <c r="L11" s="13"/>
    </row>
    <row r="12" spans="4:27">
      <c r="D12" s="119">
        <v>2015</v>
      </c>
      <c r="E12" s="124">
        <v>434.04121723652503</v>
      </c>
      <c r="F12" s="125">
        <v>10010.496582372261</v>
      </c>
      <c r="G12" s="125">
        <v>6891.7805322309086</v>
      </c>
      <c r="H12" s="125">
        <v>4469.146534823225</v>
      </c>
      <c r="I12" s="126">
        <v>7325.8217494674336</v>
      </c>
      <c r="J12" s="127">
        <v>14479.643117195486</v>
      </c>
      <c r="K12" s="13"/>
      <c r="L12" s="13"/>
    </row>
    <row r="13" spans="4:27">
      <c r="D13" s="119">
        <v>2016</v>
      </c>
      <c r="E13" s="124">
        <v>-1702.0187040724272</v>
      </c>
      <c r="F13" s="125">
        <v>2516.8811987951499</v>
      </c>
      <c r="G13" s="125">
        <v>5813.4486064622079</v>
      </c>
      <c r="H13" s="125">
        <v>8660.0687327621108</v>
      </c>
      <c r="I13" s="126">
        <v>4111.4299023897802</v>
      </c>
      <c r="J13" s="127">
        <v>11176.949931557261</v>
      </c>
      <c r="K13" s="13"/>
      <c r="L13" s="13"/>
    </row>
    <row r="14" spans="4:27">
      <c r="D14" s="119">
        <v>2017</v>
      </c>
      <c r="E14" s="124">
        <v>-8437.8149465062215</v>
      </c>
      <c r="F14" s="125">
        <v>-10957.189166245025</v>
      </c>
      <c r="G14" s="125">
        <v>8360.3158446458474</v>
      </c>
      <c r="H14" s="125">
        <v>16038.544847955913</v>
      </c>
      <c r="I14" s="126">
        <v>-77.49910186037414</v>
      </c>
      <c r="J14" s="127">
        <v>5081.3556817108874</v>
      </c>
      <c r="K14" s="13"/>
      <c r="L14" s="13"/>
    </row>
    <row r="15" spans="4:27">
      <c r="D15" s="119">
        <v>2018</v>
      </c>
      <c r="E15" s="124">
        <v>-2632.3788529310154</v>
      </c>
      <c r="F15" s="125">
        <v>1440.035918116969</v>
      </c>
      <c r="G15" s="125">
        <v>8013.225985703998</v>
      </c>
      <c r="H15" s="125">
        <v>13311.219116240767</v>
      </c>
      <c r="I15" s="126">
        <v>5380.8471327729821</v>
      </c>
      <c r="J15" s="127">
        <v>14751.255034357737</v>
      </c>
      <c r="K15" s="13"/>
      <c r="L15" s="13"/>
    </row>
    <row r="16" spans="4:27">
      <c r="D16" s="119">
        <v>2019</v>
      </c>
      <c r="E16" s="124">
        <v>4213.2178440804746</v>
      </c>
      <c r="F16" s="125">
        <v>11060.256639535024</v>
      </c>
      <c r="G16" s="125">
        <v>1273.9098136235887</v>
      </c>
      <c r="H16" s="125">
        <v>3873.2800282856824</v>
      </c>
      <c r="I16" s="126">
        <v>5487.1276577040635</v>
      </c>
      <c r="J16" s="127">
        <v>14933.536667820706</v>
      </c>
      <c r="K16" s="13"/>
      <c r="L16" s="13"/>
    </row>
    <row r="17" spans="4:27">
      <c r="D17" s="119">
        <v>2020</v>
      </c>
      <c r="E17" s="124">
        <v>-12255.253383474146</v>
      </c>
      <c r="F17" s="125">
        <v>-18633.836838318246</v>
      </c>
      <c r="G17" s="125">
        <v>9544.9785802211209</v>
      </c>
      <c r="H17" s="125">
        <v>14386.871400598588</v>
      </c>
      <c r="I17" s="126">
        <v>-2710.2748032530253</v>
      </c>
      <c r="J17" s="127">
        <v>-4246.9654377196584</v>
      </c>
      <c r="K17" s="13"/>
      <c r="L17" s="13"/>
    </row>
    <row r="18" spans="4:27">
      <c r="D18" s="119">
        <v>2021</v>
      </c>
      <c r="E18" s="124">
        <v>-8773.6552940973652</v>
      </c>
      <c r="F18" s="125">
        <v>-3569.9704340655976</v>
      </c>
      <c r="G18" s="125">
        <v>13075.598100006278</v>
      </c>
      <c r="H18" s="125">
        <v>17519.084780623118</v>
      </c>
      <c r="I18" s="126">
        <v>4301.9428059089132</v>
      </c>
      <c r="J18" s="127">
        <v>13949.114346557521</v>
      </c>
      <c r="K18" s="13"/>
      <c r="L18" s="13"/>
    </row>
    <row r="19" spans="4:27">
      <c r="D19" s="119">
        <v>2022</v>
      </c>
      <c r="E19" s="124">
        <v>-16163.761389005665</v>
      </c>
      <c r="F19" s="125">
        <v>-13657.648775758909</v>
      </c>
      <c r="G19" s="125">
        <v>15789.551035247501</v>
      </c>
      <c r="H19" s="125">
        <v>22441.122036145985</v>
      </c>
      <c r="I19" s="126">
        <v>-374.21035375816427</v>
      </c>
      <c r="J19" s="127">
        <v>8783.4732603870762</v>
      </c>
      <c r="K19" s="26"/>
      <c r="L19" s="128"/>
    </row>
    <row r="20" spans="4:27">
      <c r="D20" s="119">
        <v>2023</v>
      </c>
      <c r="E20" s="129">
        <v>-16843.849677352966</v>
      </c>
      <c r="F20" s="130">
        <v>-16523.080792761812</v>
      </c>
      <c r="G20" s="130">
        <v>6585.9333639338256</v>
      </c>
      <c r="H20" s="130">
        <v>24503.00968433066</v>
      </c>
      <c r="I20" s="131">
        <v>-10257.91631341914</v>
      </c>
      <c r="J20" s="132">
        <v>7979.9288915688485</v>
      </c>
      <c r="K20" s="26"/>
      <c r="L20" s="128"/>
    </row>
    <row r="21" spans="4:27">
      <c r="D21" s="133"/>
      <c r="E21" s="3"/>
      <c r="F21" s="3"/>
      <c r="G21" s="3"/>
      <c r="H21" s="3"/>
      <c r="I21" s="3"/>
      <c r="J21" s="3"/>
      <c r="Z21" s="27"/>
      <c r="AA21" s="27"/>
    </row>
    <row r="22" spans="4:27">
      <c r="D22" s="133"/>
      <c r="E22" s="3"/>
      <c r="F22" s="3"/>
      <c r="G22" s="11"/>
      <c r="H22" s="11"/>
      <c r="I22" s="3"/>
      <c r="J22" s="3"/>
      <c r="K22" s="11"/>
      <c r="Z22" s="27"/>
      <c r="AA22" s="27"/>
    </row>
    <row r="23" spans="4:27">
      <c r="D23" s="133"/>
      <c r="E23" s="3"/>
      <c r="F23" s="3"/>
      <c r="G23" s="3"/>
      <c r="H23" s="3"/>
      <c r="I23" s="3"/>
      <c r="J23" s="3"/>
      <c r="Z23" s="27"/>
      <c r="AA23" s="27"/>
    </row>
    <row r="24" spans="4:27">
      <c r="D24" s="3"/>
      <c r="E24" s="27"/>
      <c r="F24" s="27"/>
      <c r="G24" s="27"/>
      <c r="H24" s="27"/>
      <c r="I24" s="27"/>
      <c r="J24" s="3"/>
      <c r="Z24" s="27"/>
      <c r="AA24" s="27"/>
    </row>
    <row r="25" spans="4:27">
      <c r="D25" s="3"/>
      <c r="E25" s="3"/>
      <c r="F25" s="3"/>
      <c r="G25" s="3"/>
      <c r="H25" s="3"/>
      <c r="I25" s="3"/>
      <c r="J25" s="3"/>
      <c r="Z25" s="27"/>
      <c r="AA25" s="27"/>
    </row>
    <row r="26" spans="4:27">
      <c r="D26" s="3"/>
      <c r="E26" s="3"/>
      <c r="F26" s="3"/>
      <c r="G26" s="3"/>
      <c r="H26" s="3"/>
      <c r="I26" s="3"/>
      <c r="J26" s="3"/>
      <c r="Z26" s="27"/>
      <c r="AA26" s="27"/>
    </row>
    <row r="27" spans="4:27">
      <c r="D27" s="11"/>
      <c r="E27" s="134"/>
      <c r="F27" s="134"/>
      <c r="G27" s="3"/>
      <c r="H27" s="3"/>
      <c r="I27" s="3"/>
      <c r="J27" s="3"/>
      <c r="Z27" s="27"/>
      <c r="AA27" s="27"/>
    </row>
    <row r="28" spans="4:27">
      <c r="D28" s="3"/>
      <c r="E28" s="134"/>
      <c r="F28" s="134"/>
      <c r="G28" s="3"/>
      <c r="H28" s="3"/>
      <c r="I28" s="3"/>
      <c r="J28" s="3"/>
      <c r="Z28" s="27"/>
      <c r="AA28" s="27"/>
    </row>
    <row r="29" spans="4:27">
      <c r="D29" s="3"/>
      <c r="E29" s="11"/>
      <c r="F29" s="11"/>
      <c r="G29" s="3"/>
      <c r="H29" s="3"/>
      <c r="I29" s="3"/>
      <c r="J29" s="3"/>
      <c r="Z29" s="27"/>
      <c r="AA29" s="27"/>
    </row>
    <row r="30" spans="4:27">
      <c r="D30" s="3"/>
      <c r="E30" s="3"/>
      <c r="F30" s="3"/>
      <c r="G30" s="3"/>
      <c r="H30" s="3"/>
      <c r="I30" s="3"/>
      <c r="J30" s="3"/>
      <c r="Z30" s="27"/>
      <c r="AA30" s="27"/>
    </row>
    <row r="31" spans="4:27">
      <c r="D31" s="3"/>
      <c r="E31" s="3"/>
      <c r="F31" s="3"/>
      <c r="G31" s="3"/>
      <c r="H31" s="3"/>
      <c r="I31" s="3"/>
      <c r="J31" s="3"/>
      <c r="Z31" s="27"/>
      <c r="AA31" s="27"/>
    </row>
    <row r="32" spans="4:27">
      <c r="D32" s="3"/>
      <c r="E32" s="3"/>
      <c r="F32" s="3"/>
      <c r="G32" s="3"/>
      <c r="H32" s="3"/>
      <c r="I32" s="3"/>
      <c r="J32" s="3"/>
      <c r="Z32" s="27"/>
      <c r="AA32" s="27"/>
    </row>
    <row r="33" spans="4:27">
      <c r="D33" s="3"/>
      <c r="E33" s="3"/>
      <c r="F33" s="3"/>
      <c r="G33" s="3"/>
      <c r="H33" s="3"/>
      <c r="I33" s="3"/>
      <c r="J33" s="3"/>
      <c r="Z33" s="27"/>
      <c r="AA33" s="27"/>
    </row>
    <row r="34" spans="4:27">
      <c r="D34" s="3"/>
      <c r="E34" s="3"/>
      <c r="F34" s="3"/>
      <c r="G34" s="3"/>
      <c r="H34" s="3"/>
      <c r="I34" s="3"/>
      <c r="J34" s="3"/>
      <c r="Z34" s="27"/>
      <c r="AA34" s="27"/>
    </row>
    <row r="35" spans="4:27">
      <c r="D35" s="3"/>
      <c r="E35" s="3"/>
      <c r="F35" s="3"/>
      <c r="G35" s="3"/>
      <c r="H35" s="3"/>
      <c r="I35" s="3"/>
      <c r="J35" s="3"/>
      <c r="Z35" s="27"/>
      <c r="AA35" s="27"/>
    </row>
    <row r="36" spans="4:27">
      <c r="D36" s="3"/>
      <c r="E36" s="3"/>
      <c r="F36" s="3"/>
      <c r="G36" s="3"/>
      <c r="H36" s="3"/>
      <c r="I36" s="3"/>
      <c r="J36" s="3"/>
      <c r="Z36" s="27"/>
      <c r="AA36" s="27"/>
    </row>
    <row r="37" spans="4:27">
      <c r="D37" s="3"/>
      <c r="E37" s="3"/>
      <c r="F37" s="3"/>
      <c r="G37" s="3"/>
      <c r="H37" s="3"/>
      <c r="I37" s="3"/>
      <c r="J37" s="3"/>
      <c r="Z37" s="27"/>
      <c r="AA37" s="27"/>
    </row>
    <row r="38" spans="4:27">
      <c r="D38" s="3"/>
      <c r="E38" s="3"/>
      <c r="F38" s="3"/>
      <c r="G38" s="3"/>
      <c r="H38" s="3"/>
      <c r="I38" s="3"/>
      <c r="J38" s="3"/>
      <c r="Z38" s="27"/>
      <c r="AA38" s="27"/>
    </row>
    <row r="39" spans="4:27">
      <c r="D39" s="3"/>
      <c r="E39" s="3"/>
      <c r="F39" s="3"/>
      <c r="G39" s="3"/>
      <c r="H39" s="3"/>
      <c r="I39" s="3"/>
      <c r="J39" s="3"/>
      <c r="Z39" s="27"/>
      <c r="AA39" s="27"/>
    </row>
    <row r="40" spans="4:27">
      <c r="D40" s="3"/>
      <c r="E40" s="3"/>
      <c r="F40" s="3"/>
      <c r="G40" s="3"/>
      <c r="H40" s="3"/>
      <c r="I40" s="3"/>
      <c r="J40" s="3"/>
      <c r="Z40" s="27"/>
      <c r="AA40" s="27"/>
    </row>
    <row r="41" spans="4:27">
      <c r="D41" s="3"/>
      <c r="E41" s="3"/>
      <c r="F41" s="3"/>
      <c r="G41" s="3"/>
      <c r="H41" s="3"/>
      <c r="I41" s="3"/>
      <c r="J41" s="3"/>
      <c r="Z41" s="27"/>
      <c r="AA41" s="27"/>
    </row>
    <row r="42" spans="4:27">
      <c r="D42" s="3"/>
      <c r="E42" s="3"/>
      <c r="F42" s="3"/>
      <c r="G42" s="3"/>
      <c r="H42" s="3"/>
      <c r="I42" s="3"/>
      <c r="J42" s="3"/>
      <c r="Z42" s="27"/>
      <c r="AA42" s="27"/>
    </row>
    <row r="43" spans="4:27">
      <c r="D43" s="3"/>
      <c r="E43" s="3"/>
      <c r="F43" s="3"/>
      <c r="G43" s="3"/>
      <c r="H43" s="3"/>
      <c r="I43" s="3"/>
      <c r="J43" s="3"/>
      <c r="Z43" s="27"/>
      <c r="AA43" s="27"/>
    </row>
    <row r="44" spans="4:27">
      <c r="D44" s="3"/>
      <c r="E44" s="3"/>
      <c r="F44" s="3"/>
      <c r="G44" s="3"/>
      <c r="H44" s="3"/>
      <c r="I44" s="3"/>
      <c r="J44" s="3"/>
      <c r="Z44" s="27"/>
      <c r="AA44" s="27"/>
    </row>
    <row r="45" spans="4:27">
      <c r="D45" s="3"/>
      <c r="E45" s="3"/>
      <c r="F45" s="3"/>
      <c r="G45" s="3"/>
      <c r="H45" s="3"/>
      <c r="I45" s="3"/>
      <c r="J45" s="3"/>
      <c r="Z45" s="27"/>
      <c r="AA45" s="27"/>
    </row>
    <row r="46" spans="4:27">
      <c r="D46" s="3"/>
      <c r="E46" s="3"/>
      <c r="F46" s="3"/>
      <c r="G46" s="3"/>
      <c r="H46" s="3"/>
      <c r="I46" s="3"/>
      <c r="J46" s="3"/>
      <c r="Z46" s="27"/>
      <c r="AA46" s="27"/>
    </row>
    <row r="47" spans="4:27">
      <c r="D47" s="3"/>
      <c r="E47" s="3"/>
      <c r="F47" s="3"/>
      <c r="G47" s="3"/>
      <c r="H47" s="3"/>
      <c r="I47" s="3"/>
      <c r="J47" s="3"/>
      <c r="Z47" s="27"/>
      <c r="AA47" s="27"/>
    </row>
    <row r="48" spans="4:27">
      <c r="D48" s="3"/>
      <c r="E48" s="3"/>
      <c r="F48" s="3"/>
      <c r="G48" s="3"/>
      <c r="H48" s="3"/>
      <c r="I48" s="3"/>
      <c r="J48" s="3"/>
      <c r="Z48" s="27"/>
      <c r="AA48" s="27"/>
    </row>
    <row r="49" spans="4:27">
      <c r="D49" s="3"/>
      <c r="E49" s="3"/>
      <c r="F49" s="3"/>
      <c r="G49" s="3"/>
      <c r="H49" s="3"/>
      <c r="I49" s="3"/>
      <c r="J49" s="3"/>
      <c r="Z49" s="27"/>
      <c r="AA49" s="27"/>
    </row>
    <row r="50" spans="4:27">
      <c r="D50" s="3"/>
      <c r="E50" s="3"/>
      <c r="F50" s="3"/>
      <c r="G50" s="3"/>
      <c r="H50" s="3"/>
      <c r="I50" s="3"/>
      <c r="J50" s="3"/>
      <c r="Z50" s="27"/>
      <c r="AA50" s="27"/>
    </row>
    <row r="51" spans="4:27">
      <c r="D51" s="3"/>
      <c r="E51" s="3"/>
      <c r="F51" s="3"/>
      <c r="G51" s="3"/>
      <c r="H51" s="3"/>
      <c r="I51" s="3"/>
      <c r="J51" s="3"/>
      <c r="Z51" s="27"/>
      <c r="AA51" s="27"/>
    </row>
    <row r="52" spans="4:27">
      <c r="D52" s="3"/>
      <c r="E52" s="3"/>
      <c r="F52" s="3"/>
      <c r="G52" s="3"/>
      <c r="H52" s="3"/>
      <c r="I52" s="3"/>
      <c r="J52" s="3"/>
      <c r="Z52" s="27"/>
      <c r="AA52" s="27"/>
    </row>
    <row r="53" spans="4:27">
      <c r="D53" s="3"/>
      <c r="E53" s="3"/>
      <c r="F53" s="3"/>
      <c r="G53" s="3"/>
      <c r="H53" s="3"/>
      <c r="I53" s="3"/>
      <c r="J53" s="3"/>
      <c r="Z53" s="27"/>
      <c r="AA53" s="27"/>
    </row>
    <row r="54" spans="4:27">
      <c r="D54" s="3"/>
      <c r="E54" s="3"/>
      <c r="F54" s="3"/>
      <c r="G54" s="3"/>
      <c r="H54" s="3"/>
      <c r="I54" s="3"/>
      <c r="J54" s="3"/>
      <c r="Z54" s="27"/>
      <c r="AA54" s="27"/>
    </row>
    <row r="55" spans="4:27">
      <c r="D55" s="3"/>
      <c r="E55" s="3"/>
      <c r="F55" s="3"/>
      <c r="G55" s="3"/>
      <c r="H55" s="3"/>
      <c r="I55" s="3"/>
      <c r="J55" s="3"/>
      <c r="Z55" s="27"/>
      <c r="AA55" s="27"/>
    </row>
    <row r="56" spans="4:27">
      <c r="D56" s="3"/>
      <c r="E56" s="3"/>
      <c r="F56" s="3"/>
      <c r="G56" s="3"/>
      <c r="H56" s="3"/>
      <c r="I56" s="3"/>
      <c r="J56" s="3"/>
      <c r="Z56" s="27"/>
      <c r="AA56" s="27"/>
    </row>
    <row r="57" spans="4:27">
      <c r="D57" s="3"/>
      <c r="E57" s="3"/>
      <c r="F57" s="3"/>
      <c r="G57" s="3"/>
      <c r="H57" s="3"/>
      <c r="I57" s="3"/>
      <c r="J57" s="3"/>
      <c r="Z57" s="27"/>
      <c r="AA57" s="27"/>
    </row>
    <row r="58" spans="4:27">
      <c r="D58" s="3"/>
      <c r="E58" s="3"/>
      <c r="F58" s="3"/>
      <c r="G58" s="3"/>
      <c r="H58" s="3"/>
      <c r="I58" s="3"/>
      <c r="J58" s="3"/>
      <c r="Z58" s="27"/>
      <c r="AA58" s="27"/>
    </row>
    <row r="59" spans="4:27">
      <c r="D59" s="3"/>
      <c r="E59" s="3"/>
      <c r="F59" s="3"/>
      <c r="G59" s="3"/>
      <c r="H59" s="3"/>
      <c r="I59" s="3"/>
      <c r="J59" s="3"/>
      <c r="Z59" s="27"/>
      <c r="AA59" s="27"/>
    </row>
    <row r="60" spans="4:27">
      <c r="D60" s="3"/>
      <c r="E60" s="3"/>
      <c r="F60" s="3"/>
      <c r="G60" s="3"/>
      <c r="H60" s="3"/>
      <c r="I60" s="3"/>
      <c r="J60" s="3"/>
      <c r="Z60" s="27"/>
      <c r="AA60" s="27"/>
    </row>
    <row r="61" spans="4:27">
      <c r="D61" s="3"/>
      <c r="E61" s="3"/>
      <c r="F61" s="3"/>
      <c r="G61" s="3"/>
      <c r="H61" s="3"/>
      <c r="I61" s="3"/>
      <c r="J61" s="3"/>
      <c r="Z61" s="27"/>
      <c r="AA61" s="27"/>
    </row>
    <row r="62" spans="4:27">
      <c r="D62" s="3"/>
      <c r="E62" s="3"/>
      <c r="F62" s="3"/>
      <c r="G62" s="3"/>
      <c r="H62" s="3"/>
      <c r="I62" s="3"/>
      <c r="J62" s="3"/>
      <c r="Z62" s="27"/>
      <c r="AA62" s="27"/>
    </row>
    <row r="63" spans="4:27">
      <c r="D63" s="3"/>
      <c r="E63" s="3"/>
      <c r="F63" s="3"/>
      <c r="G63" s="3"/>
      <c r="H63" s="3"/>
      <c r="I63" s="3"/>
      <c r="J63" s="3"/>
      <c r="Z63" s="27"/>
      <c r="AA63" s="27"/>
    </row>
    <row r="64" spans="4:27">
      <c r="D64" s="3"/>
      <c r="E64" s="3"/>
      <c r="F64" s="3"/>
      <c r="G64" s="3"/>
      <c r="H64" s="3"/>
      <c r="I64" s="3"/>
      <c r="J64" s="3"/>
      <c r="Z64" s="27"/>
      <c r="AA64" s="27"/>
    </row>
    <row r="65" spans="4:27">
      <c r="D65" s="3"/>
      <c r="E65" s="3"/>
      <c r="F65" s="3"/>
      <c r="G65" s="3"/>
      <c r="H65" s="3"/>
      <c r="I65" s="3"/>
      <c r="J65" s="3"/>
      <c r="Z65" s="27"/>
      <c r="AA65" s="27"/>
    </row>
    <row r="66" spans="4:27">
      <c r="D66" s="3"/>
      <c r="E66" s="3"/>
      <c r="F66" s="3"/>
      <c r="G66" s="3"/>
      <c r="H66" s="3"/>
      <c r="I66" s="3"/>
      <c r="J66" s="3"/>
      <c r="Z66" s="27"/>
      <c r="AA66" s="27"/>
    </row>
  </sheetData>
  <mergeCells count="4">
    <mergeCell ref="E6:F6"/>
    <mergeCell ref="G6:H6"/>
    <mergeCell ref="I6:J6"/>
    <mergeCell ref="E3:J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>
    <tabColor rgb="FF0070C0"/>
  </sheetPr>
  <dimension ref="C1:F20"/>
  <sheetViews>
    <sheetView zoomScale="80" zoomScaleNormal="80" workbookViewId="0">
      <selection activeCell="C2" sqref="C2:E2"/>
    </sheetView>
  </sheetViews>
  <sheetFormatPr baseColWidth="10" defaultColWidth="11.44140625" defaultRowHeight="14.4"/>
  <cols>
    <col min="1" max="2" width="11.44140625" style="27"/>
    <col min="3" max="3" width="27.109375" style="3" customWidth="1"/>
    <col min="4" max="5" width="30.109375" style="23" customWidth="1"/>
    <col min="6" max="13" width="11.5546875" style="27" customWidth="1"/>
    <col min="14" max="16384" width="11.44140625" style="27"/>
  </cols>
  <sheetData>
    <row r="1" spans="3:6" ht="15" thickBot="1">
      <c r="F1" s="6"/>
    </row>
    <row r="2" spans="3:6" ht="18.600000000000001" thickBot="1">
      <c r="C2" s="178" t="s">
        <v>101</v>
      </c>
      <c r="D2" s="179"/>
      <c r="E2" s="180"/>
      <c r="F2" s="6"/>
    </row>
    <row r="3" spans="3:6">
      <c r="F3" s="6"/>
    </row>
    <row r="4" spans="3:6" ht="28.8">
      <c r="C4" s="29" t="s">
        <v>0</v>
      </c>
      <c r="D4" s="30" t="s">
        <v>103</v>
      </c>
      <c r="E4" s="30" t="s">
        <v>102</v>
      </c>
      <c r="F4" s="6"/>
    </row>
    <row r="5" spans="3:6">
      <c r="C5" s="29">
        <v>2011</v>
      </c>
      <c r="D5" s="31">
        <v>68208.754635110818</v>
      </c>
      <c r="E5" s="31">
        <v>10489.190215654524</v>
      </c>
      <c r="F5" s="6"/>
    </row>
    <row r="6" spans="3:6">
      <c r="C6" s="29">
        <f>C5+1</f>
        <v>2012</v>
      </c>
      <c r="D6" s="31">
        <v>68322.158225538267</v>
      </c>
      <c r="E6" s="31">
        <v>10385.356277191813</v>
      </c>
      <c r="F6" s="6"/>
    </row>
    <row r="7" spans="3:6">
      <c r="C7" s="29">
        <f t="shared" ref="C7:C17" si="0">C6+1</f>
        <v>2013</v>
      </c>
      <c r="D7" s="31">
        <v>56732.208373863279</v>
      </c>
      <c r="E7" s="31">
        <v>8838.2100640715289</v>
      </c>
      <c r="F7" s="6"/>
    </row>
    <row r="8" spans="3:6">
      <c r="C8" s="29">
        <f t="shared" si="0"/>
        <v>2014</v>
      </c>
      <c r="D8" s="31">
        <v>53487.276415973494</v>
      </c>
      <c r="E8" s="31">
        <v>8344.8083187258399</v>
      </c>
      <c r="F8" s="6"/>
    </row>
    <row r="9" spans="3:6">
      <c r="C9" s="29">
        <f t="shared" si="0"/>
        <v>2015</v>
      </c>
      <c r="D9" s="31">
        <v>54267.775066350274</v>
      </c>
      <c r="E9" s="31">
        <v>8815.6097163028571</v>
      </c>
      <c r="F9" s="6"/>
    </row>
    <row r="10" spans="3:6">
      <c r="C10" s="29">
        <f t="shared" si="0"/>
        <v>2016</v>
      </c>
      <c r="D10" s="31">
        <v>57428.659021146777</v>
      </c>
      <c r="E10" s="31">
        <v>9111.4787396913998</v>
      </c>
      <c r="F10" s="6"/>
    </row>
    <row r="11" spans="3:6">
      <c r="C11" s="29">
        <f t="shared" si="0"/>
        <v>2017</v>
      </c>
      <c r="D11" s="31">
        <v>63603.442898660716</v>
      </c>
      <c r="E11" s="31">
        <v>11035.106445070463</v>
      </c>
      <c r="F11" s="6"/>
    </row>
    <row r="12" spans="3:6">
      <c r="C12" s="29">
        <f t="shared" si="0"/>
        <v>2018</v>
      </c>
      <c r="D12" s="31">
        <v>53575.631503343968</v>
      </c>
      <c r="E12" s="31">
        <v>11155.246699343288</v>
      </c>
    </row>
    <row r="13" spans="3:6">
      <c r="C13" s="29">
        <f t="shared" si="0"/>
        <v>2019</v>
      </c>
      <c r="D13" s="31">
        <v>51641.175737001678</v>
      </c>
      <c r="E13" s="31">
        <v>12629.968589984441</v>
      </c>
    </row>
    <row r="14" spans="3:6">
      <c r="C14" s="29">
        <f t="shared" si="0"/>
        <v>2020</v>
      </c>
      <c r="D14" s="31">
        <v>52002.789982532995</v>
      </c>
      <c r="E14" s="31">
        <v>11914.58846579664</v>
      </c>
    </row>
    <row r="15" spans="3:6">
      <c r="C15" s="29">
        <f t="shared" si="0"/>
        <v>2021</v>
      </c>
      <c r="D15" s="31">
        <v>52795.180773419852</v>
      </c>
      <c r="E15" s="31">
        <v>15301.899168645537</v>
      </c>
    </row>
    <row r="16" spans="3:6">
      <c r="C16" s="29">
        <f t="shared" si="0"/>
        <v>2022</v>
      </c>
      <c r="D16" s="31">
        <v>57506.246450934734</v>
      </c>
      <c r="E16" s="31">
        <v>15191.679884613421</v>
      </c>
    </row>
    <row r="17" spans="3:5">
      <c r="C17" s="29">
        <f t="shared" si="0"/>
        <v>2023</v>
      </c>
      <c r="D17" s="31">
        <v>62635.116950788477</v>
      </c>
      <c r="E17" s="31">
        <v>21477.59276393531</v>
      </c>
    </row>
    <row r="18" spans="3:5">
      <c r="D18" s="27"/>
      <c r="E18" s="27"/>
    </row>
    <row r="19" spans="3:5">
      <c r="D19" s="27"/>
      <c r="E19" s="27"/>
    </row>
    <row r="20" spans="3:5">
      <c r="D20" s="27"/>
      <c r="E20" s="27"/>
    </row>
  </sheetData>
  <mergeCells count="1">
    <mergeCell ref="C2:E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1">
    <tabColor rgb="FF0070C0"/>
  </sheetPr>
  <dimension ref="A1:K7"/>
  <sheetViews>
    <sheetView workbookViewId="0">
      <selection activeCell="M21" sqref="M21"/>
    </sheetView>
  </sheetViews>
  <sheetFormatPr baseColWidth="10" defaultColWidth="11.44140625" defaultRowHeight="14.4"/>
  <cols>
    <col min="1" max="1" width="26.88671875" style="27" bestFit="1" customWidth="1"/>
    <col min="2" max="16384" width="11.44140625" style="27"/>
  </cols>
  <sheetData>
    <row r="1" spans="1:11" ht="18">
      <c r="B1" s="181" t="s">
        <v>111</v>
      </c>
      <c r="C1" s="182"/>
      <c r="D1" s="182"/>
      <c r="E1" s="182"/>
      <c r="F1" s="182"/>
      <c r="G1" s="182"/>
      <c r="H1" s="182"/>
      <c r="I1" s="182"/>
      <c r="J1" s="182"/>
    </row>
    <row r="3" spans="1:11">
      <c r="A3" s="151"/>
      <c r="B3" s="151">
        <v>2014</v>
      </c>
      <c r="C3" s="151">
        <v>2015</v>
      </c>
      <c r="D3" s="151">
        <v>2016</v>
      </c>
      <c r="E3" s="151">
        <v>2017</v>
      </c>
      <c r="F3" s="151">
        <v>2018</v>
      </c>
      <c r="G3" s="151">
        <v>2019</v>
      </c>
      <c r="H3" s="151">
        <v>2020</v>
      </c>
      <c r="I3" s="151">
        <v>2021</v>
      </c>
      <c r="J3" s="151">
        <v>2022</v>
      </c>
      <c r="K3" s="151">
        <v>2023</v>
      </c>
    </row>
    <row r="4" spans="1:11">
      <c r="A4" s="151" t="s">
        <v>107</v>
      </c>
      <c r="B4" s="152">
        <v>2.540982764762752E-2</v>
      </c>
      <c r="C4" s="152">
        <v>2.2743153252807957E-2</v>
      </c>
      <c r="D4" s="152">
        <v>1.93293376E-2</v>
      </c>
      <c r="E4" s="152">
        <v>1.83E-2</v>
      </c>
      <c r="F4" s="152">
        <v>1.83E-2</v>
      </c>
      <c r="G4" s="152">
        <v>1.46E-2</v>
      </c>
      <c r="H4" s="152">
        <v>1.2800000000000001E-2</v>
      </c>
      <c r="I4" s="152">
        <v>1.2800000000000001E-2</v>
      </c>
      <c r="J4" s="152">
        <v>1.9099999999999999E-2</v>
      </c>
      <c r="K4" s="152">
        <v>2.5999999999999999E-2</v>
      </c>
    </row>
    <row r="5" spans="1:11">
      <c r="A5" s="151" t="s">
        <v>108</v>
      </c>
      <c r="B5" s="152">
        <v>1.6605882352941179E-2</v>
      </c>
      <c r="C5" s="152">
        <v>8.4554799999999996E-3</v>
      </c>
      <c r="D5" s="152">
        <v>4.6402343750000007E-3</v>
      </c>
      <c r="E5" s="152">
        <v>8.0913095238095197E-3</v>
      </c>
      <c r="F5" s="152">
        <v>7.8385177865612672E-3</v>
      </c>
      <c r="G5" s="152">
        <v>1.1999999999999999E-3</v>
      </c>
      <c r="H5" s="152">
        <v>-1.5E-3</v>
      </c>
      <c r="I5" s="152">
        <v>2.9999999999999997E-4</v>
      </c>
      <c r="J5" s="152">
        <v>1.7000000000000001E-2</v>
      </c>
      <c r="K5" s="152">
        <v>3.0014960629921299E-2</v>
      </c>
    </row>
    <row r="6" spans="1:11">
      <c r="A6" s="151" t="s">
        <v>109</v>
      </c>
      <c r="B6" s="152">
        <v>5.0000000000000001E-3</v>
      </c>
      <c r="C6" s="152">
        <v>0</v>
      </c>
      <c r="D6" s="152">
        <v>2E-3</v>
      </c>
      <c r="E6" s="152">
        <v>0.01</v>
      </c>
      <c r="F6" s="152">
        <v>1.7999999999999999E-2</v>
      </c>
      <c r="G6" s="152">
        <v>1.0999999999999999E-2</v>
      </c>
      <c r="H6" s="152">
        <v>5.0000000000000001E-3</v>
      </c>
      <c r="I6" s="152">
        <v>1.6E-2</v>
      </c>
      <c r="J6" s="152">
        <v>5.1999999999999998E-2</v>
      </c>
      <c r="K6" s="152">
        <v>4.9000000000000002E-2</v>
      </c>
    </row>
    <row r="7" spans="1:11">
      <c r="A7" s="151" t="s">
        <v>110</v>
      </c>
      <c r="B7" s="152">
        <v>1.1457582182714088E-2</v>
      </c>
      <c r="C7" s="152">
        <v>8.9575803209971383E-3</v>
      </c>
      <c r="D7" s="152">
        <v>7.4999999999999997E-3</v>
      </c>
      <c r="E7" s="152">
        <v>7.4999999999999997E-3</v>
      </c>
      <c r="F7" s="152">
        <v>7.4999999999999997E-3</v>
      </c>
      <c r="G7" s="152">
        <v>7.4999999999999997E-3</v>
      </c>
      <c r="H7" s="152">
        <v>5.2080961825073935E-3</v>
      </c>
      <c r="I7" s="152">
        <v>5.0000000000000001E-3</v>
      </c>
      <c r="J7" s="152">
        <v>1.3735363730246641E-2</v>
      </c>
      <c r="K7" s="152">
        <v>2.9162935302865067E-2</v>
      </c>
    </row>
  </sheetData>
  <mergeCells count="1">
    <mergeCell ref="B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Graphique 1</vt:lpstr>
      <vt:lpstr>Graphique 2</vt:lpstr>
      <vt:lpstr>Graphique 3</vt:lpstr>
      <vt:lpstr>Graphique 4</vt:lpstr>
      <vt:lpstr>Graphique 5</vt:lpstr>
      <vt:lpstr>Graphique 6</vt:lpstr>
      <vt:lpstr>Graphique 7</vt:lpstr>
      <vt:lpstr>Graphique 8</vt:lpstr>
      <vt:lpstr>Graphique 9</vt:lpstr>
      <vt:lpstr>Graphique 10</vt:lpstr>
      <vt:lpstr>Graphique 11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 Chuon-Hong (UA 2772)</dc:creator>
  <cp:lastModifiedBy>CANDUS Emilie (SGACPR DEAR)</cp:lastModifiedBy>
  <dcterms:created xsi:type="dcterms:W3CDTF">2020-04-15T14:14:19Z</dcterms:created>
  <dcterms:modified xsi:type="dcterms:W3CDTF">2024-03-15T13:17:58Z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{2004FB6A-D327-495B-8E69-6A0874A8F308}</vt:lpwstr>
  </property>
</Properties>
</file>