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RO" sheetId="1" r:id="rId1"/>
    <sheet name="Calcul R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'RO'!$A$1:$H$75</definedName>
  </definedNames>
  <calcPr fullCalcOnLoad="1"/>
</workbook>
</file>

<file path=xl/sharedStrings.xml><?xml version="1.0" encoding="utf-8"?>
<sst xmlns="http://schemas.openxmlformats.org/spreadsheetml/2006/main" count="139" uniqueCount="109">
  <si>
    <t>PASSIF</t>
  </si>
  <si>
    <t>EMUM</t>
  </si>
  <si>
    <t>NON EMUM</t>
  </si>
  <si>
    <t xml:space="preserve">Comptes ordinaires créditeurs  </t>
  </si>
  <si>
    <t xml:space="preserve">Valeurs données en pension  </t>
  </si>
  <si>
    <t xml:space="preserve">Autres sommes dues  </t>
  </si>
  <si>
    <t>Opérations avec la clientèle financière</t>
  </si>
  <si>
    <t xml:space="preserve">Comptes d'affacturage disponibles  </t>
  </si>
  <si>
    <t>Opérations avec la clientèle non financière</t>
  </si>
  <si>
    <r>
      <t>Autres sommes dues</t>
    </r>
    <r>
      <rPr>
        <sz val="8"/>
        <rFont val="Arial"/>
        <family val="2"/>
      </rPr>
      <t xml:space="preserve">  </t>
    </r>
  </si>
  <si>
    <t xml:space="preserve">Titres donnés en pension livrée  </t>
  </si>
  <si>
    <t>Comptes et emprunts</t>
  </si>
  <si>
    <t>Autres emprunts</t>
  </si>
  <si>
    <t>Dépôts de garantie</t>
  </si>
  <si>
    <t xml:space="preserve">Bons de caisse et bons d'épargne </t>
  </si>
  <si>
    <t xml:space="preserve">Dépôts de garantie </t>
  </si>
  <si>
    <t xml:space="preserve">BMTN </t>
  </si>
  <si>
    <t>Taux</t>
  </si>
  <si>
    <t xml:space="preserve">Exigibilités à vue et assimilées  </t>
  </si>
  <si>
    <t xml:space="preserve">Exigibilités &gt; 2 ans  </t>
  </si>
  <si>
    <t xml:space="preserve">Pensions  </t>
  </si>
  <si>
    <t xml:space="preserve">Comptes créditeurs à terme </t>
  </si>
  <si>
    <t xml:space="preserve">Obligations   </t>
  </si>
  <si>
    <t xml:space="preserve">Livrets ordinaires  </t>
  </si>
  <si>
    <t xml:space="preserve">Livrets A  </t>
  </si>
  <si>
    <t xml:space="preserve">Livrets bleus  </t>
  </si>
  <si>
    <t xml:space="preserve">Livrets jeunes  </t>
  </si>
  <si>
    <t xml:space="preserve">Livrets de développement durable  </t>
  </si>
  <si>
    <t xml:space="preserve">Comptes d'épargne logement  </t>
  </si>
  <si>
    <t>1.1</t>
  </si>
  <si>
    <t>1.2</t>
  </si>
  <si>
    <t>1.3</t>
  </si>
  <si>
    <t>2.1.1</t>
  </si>
  <si>
    <t>2.1.2</t>
  </si>
  <si>
    <t>2.3</t>
  </si>
  <si>
    <t>3.1</t>
  </si>
  <si>
    <t>3.2</t>
  </si>
  <si>
    <t>3.3</t>
  </si>
  <si>
    <t>3.4</t>
  </si>
  <si>
    <t>3.5</t>
  </si>
  <si>
    <t xml:space="preserve">Certificats de dépôts ou BISF  </t>
  </si>
  <si>
    <t xml:space="preserve">Autres dettes représentées par un titre </t>
  </si>
  <si>
    <t>2.1</t>
  </si>
  <si>
    <t>2.2</t>
  </si>
  <si>
    <t>3.1.1</t>
  </si>
  <si>
    <t>3.1.2</t>
  </si>
  <si>
    <t>3.2.1</t>
  </si>
  <si>
    <t>3.2.2</t>
  </si>
  <si>
    <t>3.4.1</t>
  </si>
  <si>
    <t>3.4.2</t>
  </si>
  <si>
    <t xml:space="preserve">Livrets d'épargne populaire </t>
  </si>
  <si>
    <t>Résidents</t>
  </si>
  <si>
    <t>Non-résidents</t>
  </si>
  <si>
    <t>Euros</t>
  </si>
  <si>
    <t>Devises</t>
  </si>
  <si>
    <t>1.2.1</t>
  </si>
  <si>
    <t>1.2.2</t>
  </si>
  <si>
    <t>2.1.2.1</t>
  </si>
  <si>
    <t>2.1.2.2</t>
  </si>
  <si>
    <t>2.1.3</t>
  </si>
  <si>
    <t>2.1.4</t>
  </si>
  <si>
    <t>2.1.5</t>
  </si>
  <si>
    <t>2.1.4.1</t>
  </si>
  <si>
    <t>2.1.4.2</t>
  </si>
  <si>
    <t>2.2.1</t>
  </si>
  <si>
    <t>2.2.2</t>
  </si>
  <si>
    <t>2.2.2.1</t>
  </si>
  <si>
    <t>2.2.2.2</t>
  </si>
  <si>
    <t>2.2.3</t>
  </si>
  <si>
    <t>2.2.3.1</t>
  </si>
  <si>
    <t>2.2.3.2</t>
  </si>
  <si>
    <t>2.2.3.3</t>
  </si>
  <si>
    <t>2.2.3.4</t>
  </si>
  <si>
    <t>2.2.3.5</t>
  </si>
  <si>
    <t>2.2.3.6</t>
  </si>
  <si>
    <t>2.2.3.7</t>
  </si>
  <si>
    <t>2.2.4</t>
  </si>
  <si>
    <t>2.2.5</t>
  </si>
  <si>
    <t>2.2.5.1</t>
  </si>
  <si>
    <t>2.2.5.2</t>
  </si>
  <si>
    <t>2.2.6</t>
  </si>
  <si>
    <t>2.2.6.1</t>
  </si>
  <si>
    <t>2.2.6.2</t>
  </si>
  <si>
    <t>2.2.7</t>
  </si>
  <si>
    <t>Opérations sur titres</t>
  </si>
  <si>
    <t>Opérations de trésorerie et opérations interbancaires hors établissements de crédit soumis a réserves, BCE et Banques Centrales nationales</t>
  </si>
  <si>
    <t>3.1.1.1</t>
  </si>
  <si>
    <t>3.2.1.1</t>
  </si>
  <si>
    <t>3.3.1</t>
  </si>
  <si>
    <t>3.3.1.1</t>
  </si>
  <si>
    <t>3.4.1.1</t>
  </si>
  <si>
    <t xml:space="preserve">Assiette                         </t>
  </si>
  <si>
    <t>Réserves</t>
  </si>
  <si>
    <t>Total des réserves avant abattement</t>
  </si>
  <si>
    <t>Abattement sur réserves</t>
  </si>
  <si>
    <t>Total des réserves à constituer</t>
  </si>
  <si>
    <t>CALCUL  DES  RESERVES  OBLIGATOIRES</t>
  </si>
  <si>
    <t xml:space="preserve">Exigibilités ≤ 2 ans  </t>
  </si>
  <si>
    <t xml:space="preserve">RESER_OBL – ÉLÉMENTS DE CALCUL DES RÉSERVES OBLIGATOIRES </t>
  </si>
  <si>
    <t>RESER_OBL – ÉLÉMENTS DE CALCUL DES RÉSERVES OBLIGATOIRES</t>
  </si>
  <si>
    <t>Durée initiale inférieure ou égale à 2 ans</t>
  </si>
  <si>
    <t>Durée initiale supérieure à 2 ans</t>
  </si>
  <si>
    <t>Comptes d'épargne à régime spécial</t>
  </si>
  <si>
    <t>dont</t>
  </si>
  <si>
    <t>BMTN détenus par des E.C. assujettis à réserves</t>
  </si>
  <si>
    <t>Obligations détenues par des E.C. assujettis à réserves</t>
  </si>
  <si>
    <t>Certificats de dépôts détenus par des établissements de crédits assujettis à réserves</t>
  </si>
  <si>
    <t>Autres dettes vis-à-vis d'EC assujettis à réserves</t>
  </si>
  <si>
    <t xml:space="preserve">Opérations avec la clientèle 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</si>
</sst>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34" borderId="15" xfId="0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34" borderId="18" xfId="0" applyFill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9" fontId="3" fillId="34" borderId="18" xfId="0" applyNumberFormat="1" applyFont="1" applyFill="1" applyBorder="1" applyAlignment="1">
      <alignment horizontal="center" vertical="top" wrapText="1"/>
    </xf>
    <xf numFmtId="9" fontId="3" fillId="34" borderId="15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9" fontId="3" fillId="34" borderId="20" xfId="0" applyNumberFormat="1" applyFont="1" applyFill="1" applyBorder="1" applyAlignment="1">
      <alignment horizontal="center" vertical="top" wrapText="1"/>
    </xf>
    <xf numFmtId="0" fontId="0" fillId="35" borderId="20" xfId="0" applyFill="1" applyBorder="1" applyAlignment="1">
      <alignment/>
    </xf>
    <xf numFmtId="0" fontId="10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3"/>
    </xf>
    <xf numFmtId="0" fontId="3" fillId="34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indent="3"/>
    </xf>
    <xf numFmtId="0" fontId="3" fillId="35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2457450</xdr:colOff>
      <xdr:row>4</xdr:row>
      <xdr:rowOff>0</xdr:rowOff>
    </xdr:from>
    <xdr:to>
      <xdr:col>2</xdr:col>
      <xdr:colOff>19050</xdr:colOff>
      <xdr:row>5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62275" y="714375"/>
          <a:ext cx="5905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114300</xdr:colOff>
      <xdr:row>4</xdr:row>
      <xdr:rowOff>9525</xdr:rowOff>
    </xdr:from>
    <xdr:to>
      <xdr:col>2</xdr:col>
      <xdr:colOff>619125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48075" y="7239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152400</xdr:rowOff>
    </xdr:from>
    <xdr:to>
      <xdr:col>1</xdr:col>
      <xdr:colOff>1028700</xdr:colOff>
      <xdr:row>5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47725" y="781050"/>
          <a:ext cx="4572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1152525</xdr:colOff>
      <xdr:row>4</xdr:row>
      <xdr:rowOff>0</xdr:rowOff>
    </xdr:from>
    <xdr:to>
      <xdr:col>1</xdr:col>
      <xdr:colOff>1657350</xdr:colOff>
      <xdr:row>5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28750" y="7905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581025</xdr:colOff>
      <xdr:row>5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781050"/>
          <a:ext cx="5810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2</xdr:col>
      <xdr:colOff>619125</xdr:colOff>
      <xdr:row>4</xdr:row>
      <xdr:rowOff>0</xdr:rowOff>
    </xdr:from>
    <xdr:to>
      <xdr:col>4</xdr:col>
      <xdr:colOff>9525</xdr:colOff>
      <xdr:row>5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009900" y="79057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sitmens_eu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sitmens_devi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clienre_eur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clienre_devi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cliennr_eur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cliennr_devis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opetitr_eur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urfi\CONTR&#212;LES\EXEMPLE%20VDEF%201\9-%20MON.%20BCE\M_opetitr_devi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F-EUROS"/>
      <sheetName val="PASSIF-EUROS"/>
    </sheetNames>
    <sheetDataSet>
      <sheetData sheetId="1"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4">
          <cell r="F24">
            <v>0</v>
          </cell>
        </row>
        <row r="27">
          <cell r="F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IF-DEVISES"/>
      <sheetName val="PASSIF-DEVISES"/>
    </sheetNames>
    <sheetDataSet>
      <sheetData sheetId="1"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4">
          <cell r="F24">
            <v>0</v>
          </cell>
        </row>
        <row r="27">
          <cell r="F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IENTELE NON FIN RES ACTIF"/>
      <sheetName val="CLIENTELE NON FIN RES PASSIF"/>
      <sheetName val="CLIENTELE FINANCIERE  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IENTELE NON FIN RES ACTIF"/>
      <sheetName val="CLIENTELE NON FIN RES PASSIF"/>
      <sheetName val="CLIENTELE FINANCIERE  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TLE NON FIN EMUM ACTIF"/>
      <sheetName val="CLTLE NON FIN EMUM PASSIF"/>
      <sheetName val="CLIENTELE FINANCIER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TLE NON FIN EMUM ACTIF"/>
      <sheetName val="CLTLE NON FIN EMUM PASSIF"/>
      <sheetName val="CLIENTELE FINANCIE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 R-N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 R-N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2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7.57421875" style="31" customWidth="1"/>
    <col min="2" max="2" width="45.421875" style="0" bestFit="1" customWidth="1"/>
    <col min="9" max="15" width="11.421875" style="106" customWidth="1"/>
  </cols>
  <sheetData>
    <row r="1" spans="1:8" ht="19.5" customHeight="1">
      <c r="A1" s="116" t="s">
        <v>98</v>
      </c>
      <c r="B1" s="117"/>
      <c r="C1" s="117"/>
      <c r="D1" s="117"/>
      <c r="E1" s="117"/>
      <c r="F1" s="117"/>
      <c r="G1" s="117"/>
      <c r="H1" s="118"/>
    </row>
    <row r="2" spans="1:8" ht="12.75">
      <c r="A2" s="25"/>
      <c r="B2" s="17"/>
      <c r="C2" s="16"/>
      <c r="D2" s="15"/>
      <c r="E2" s="16"/>
      <c r="F2" s="16"/>
      <c r="G2" s="16"/>
      <c r="H2" s="18"/>
    </row>
    <row r="3" spans="1:8" ht="11.25" customHeight="1">
      <c r="A3" s="25"/>
      <c r="B3" s="4"/>
      <c r="C3" s="2"/>
      <c r="D3" s="2"/>
      <c r="E3" s="2"/>
      <c r="F3" s="2"/>
      <c r="G3" s="2"/>
      <c r="H3" s="3"/>
    </row>
    <row r="4" spans="1:8" ht="12.75">
      <c r="A4" s="25"/>
      <c r="B4" s="2"/>
      <c r="C4" s="2"/>
      <c r="D4" s="2"/>
      <c r="E4" s="2"/>
      <c r="F4" s="2"/>
      <c r="G4" s="2"/>
      <c r="H4" s="3"/>
    </row>
    <row r="5" spans="1:8" ht="12.75">
      <c r="A5" s="25"/>
      <c r="B5" s="2"/>
      <c r="C5" s="2"/>
      <c r="D5" s="2"/>
      <c r="E5" s="2"/>
      <c r="F5" s="2"/>
      <c r="G5" s="2"/>
      <c r="H5" s="3"/>
    </row>
    <row r="6" spans="1:8" ht="12.75">
      <c r="A6" s="25"/>
      <c r="B6" s="2"/>
      <c r="C6" s="2"/>
      <c r="D6" s="2"/>
      <c r="E6" s="2"/>
      <c r="F6" s="2"/>
      <c r="G6" s="2"/>
      <c r="H6" s="3"/>
    </row>
    <row r="7" spans="1:8" ht="13.5" thickBot="1">
      <c r="A7" s="26"/>
      <c r="B7" s="5"/>
      <c r="C7" s="5"/>
      <c r="D7" s="5"/>
      <c r="E7" s="5"/>
      <c r="F7" s="5"/>
      <c r="G7" s="5"/>
      <c r="H7" s="6"/>
    </row>
    <row r="8" spans="1:10" ht="10.5" customHeight="1">
      <c r="A8" s="27"/>
      <c r="B8" s="1"/>
      <c r="C8" s="1"/>
      <c r="D8" s="1"/>
      <c r="E8" s="1"/>
      <c r="F8" s="1"/>
      <c r="G8" s="1"/>
      <c r="H8" s="1"/>
      <c r="J8" s="107"/>
    </row>
    <row r="9" spans="1:8" ht="12" customHeight="1" thickBot="1">
      <c r="A9" s="28"/>
      <c r="C9" s="1"/>
      <c r="D9" s="1"/>
      <c r="E9" s="1"/>
      <c r="F9" s="1"/>
      <c r="G9" s="1"/>
      <c r="H9" s="1"/>
    </row>
    <row r="10" spans="1:15" s="91" customFormat="1" ht="27" customHeight="1" thickBot="1">
      <c r="A10" s="88"/>
      <c r="B10" s="89"/>
      <c r="C10" s="122" t="s">
        <v>51</v>
      </c>
      <c r="D10" s="122"/>
      <c r="E10" s="121" t="s">
        <v>52</v>
      </c>
      <c r="F10" s="121"/>
      <c r="G10" s="121"/>
      <c r="H10" s="121"/>
      <c r="I10" s="108"/>
      <c r="J10" s="108"/>
      <c r="K10" s="108"/>
      <c r="L10" s="108"/>
      <c r="M10" s="108"/>
      <c r="N10" s="108"/>
      <c r="O10" s="108"/>
    </row>
    <row r="11" spans="1:15" s="91" customFormat="1" ht="17.25" customHeight="1" thickBot="1">
      <c r="A11" s="92"/>
      <c r="B11" s="93" t="s">
        <v>0</v>
      </c>
      <c r="C11" s="94"/>
      <c r="D11" s="95"/>
      <c r="E11" s="119" t="s">
        <v>1</v>
      </c>
      <c r="F11" s="120"/>
      <c r="G11" s="120" t="s">
        <v>2</v>
      </c>
      <c r="H11" s="120"/>
      <c r="I11" s="108"/>
      <c r="J11" s="108"/>
      <c r="K11" s="108"/>
      <c r="L11" s="108"/>
      <c r="M11" s="108"/>
      <c r="N11" s="108"/>
      <c r="O11" s="108"/>
    </row>
    <row r="12" spans="1:15" s="91" customFormat="1" ht="15" customHeight="1">
      <c r="A12" s="92"/>
      <c r="B12" s="96"/>
      <c r="C12" s="90" t="s">
        <v>53</v>
      </c>
      <c r="D12" s="90" t="s">
        <v>54</v>
      </c>
      <c r="E12" s="90" t="s">
        <v>53</v>
      </c>
      <c r="F12" s="90" t="s">
        <v>54</v>
      </c>
      <c r="G12" s="90" t="s">
        <v>53</v>
      </c>
      <c r="H12" s="90" t="s">
        <v>54</v>
      </c>
      <c r="I12" s="108"/>
      <c r="J12" s="108"/>
      <c r="K12" s="108"/>
      <c r="L12" s="108"/>
      <c r="M12" s="108"/>
      <c r="N12" s="108"/>
      <c r="O12" s="108"/>
    </row>
    <row r="13" spans="1:8" ht="13.5" thickBot="1">
      <c r="A13" s="36"/>
      <c r="B13" s="37"/>
      <c r="C13" s="54">
        <v>1</v>
      </c>
      <c r="D13" s="54">
        <v>2</v>
      </c>
      <c r="E13" s="54">
        <v>3</v>
      </c>
      <c r="F13" s="54">
        <v>4</v>
      </c>
      <c r="G13" s="54">
        <v>5</v>
      </c>
      <c r="H13" s="54">
        <v>6</v>
      </c>
    </row>
    <row r="14" spans="1:8" ht="34.5" customHeight="1">
      <c r="A14" s="39">
        <v>1</v>
      </c>
      <c r="B14" s="46" t="s">
        <v>85</v>
      </c>
      <c r="C14" s="38"/>
      <c r="D14" s="38"/>
      <c r="E14" s="38"/>
      <c r="F14" s="38"/>
      <c r="G14" s="38"/>
      <c r="H14" s="38"/>
    </row>
    <row r="15" spans="1:15" ht="12.75">
      <c r="A15" s="40" t="s">
        <v>29</v>
      </c>
      <c r="B15" s="47" t="s">
        <v>3</v>
      </c>
      <c r="C15" s="33"/>
      <c r="D15" s="33"/>
      <c r="E15" s="33"/>
      <c r="F15" s="33"/>
      <c r="G15" s="33"/>
      <c r="H15" s="33"/>
      <c r="I15" s="114" t="str">
        <f>IF((G15+G16+G19+G20)='[1]PASSIF-EUROS'!$E$14,"OK","ERROR")</f>
        <v>OK</v>
      </c>
      <c r="J15" s="115" t="str">
        <f>IF((H15+H19+H20)='[2]PASSIF-DEVISES'!$E$14,"OK","ERROR")</f>
        <v>OK</v>
      </c>
      <c r="K15" s="111"/>
      <c r="L15" s="111"/>
      <c r="M15" s="13"/>
      <c r="N15" s="13"/>
      <c r="O15" s="13"/>
    </row>
    <row r="16" spans="1:15" ht="12.75">
      <c r="A16" s="40" t="s">
        <v>30</v>
      </c>
      <c r="B16" s="47" t="s">
        <v>11</v>
      </c>
      <c r="C16" s="87"/>
      <c r="D16" s="87"/>
      <c r="E16" s="87"/>
      <c r="F16" s="87"/>
      <c r="G16" s="87"/>
      <c r="H16" s="87"/>
      <c r="I16" s="114"/>
      <c r="J16" s="115"/>
      <c r="K16" s="111"/>
      <c r="L16" s="111"/>
      <c r="M16" s="13"/>
      <c r="N16" s="13"/>
      <c r="O16" s="13"/>
    </row>
    <row r="17" spans="1:15" ht="12.75">
      <c r="A17" s="40" t="s">
        <v>55</v>
      </c>
      <c r="B17" s="86" t="s">
        <v>100</v>
      </c>
      <c r="C17" s="33"/>
      <c r="D17" s="33"/>
      <c r="E17" s="33"/>
      <c r="F17" s="33"/>
      <c r="G17" s="33"/>
      <c r="H17" s="33"/>
      <c r="I17" s="114"/>
      <c r="J17" s="115"/>
      <c r="K17" s="111"/>
      <c r="L17" s="111"/>
      <c r="M17" s="13"/>
      <c r="N17" s="13"/>
      <c r="O17" s="13"/>
    </row>
    <row r="18" spans="1:15" ht="12.75">
      <c r="A18" s="40" t="s">
        <v>56</v>
      </c>
      <c r="B18" s="86" t="s">
        <v>101</v>
      </c>
      <c r="C18" s="33"/>
      <c r="D18" s="33"/>
      <c r="E18" s="33"/>
      <c r="F18" s="33"/>
      <c r="G18" s="33"/>
      <c r="H18" s="33"/>
      <c r="I18" s="114"/>
      <c r="J18" s="115"/>
      <c r="K18" s="111"/>
      <c r="L18" s="111"/>
      <c r="M18" s="13"/>
      <c r="N18" s="13"/>
      <c r="O18" s="13"/>
    </row>
    <row r="19" spans="1:15" ht="12.75" customHeight="1">
      <c r="A19" s="40" t="s">
        <v>30</v>
      </c>
      <c r="B19" s="47" t="s">
        <v>4</v>
      </c>
      <c r="C19" s="33"/>
      <c r="D19" s="33"/>
      <c r="E19" s="33"/>
      <c r="F19" s="33"/>
      <c r="G19" s="33"/>
      <c r="H19" s="33"/>
      <c r="I19" s="114"/>
      <c r="J19" s="115"/>
      <c r="K19" s="13"/>
      <c r="L19" s="13"/>
      <c r="M19" s="13"/>
      <c r="N19" s="13"/>
      <c r="O19" s="13"/>
    </row>
    <row r="20" spans="1:15" ht="12.75">
      <c r="A20" s="40" t="s">
        <v>31</v>
      </c>
      <c r="B20" s="47" t="s">
        <v>5</v>
      </c>
      <c r="C20" s="33"/>
      <c r="D20" s="33"/>
      <c r="E20" s="33"/>
      <c r="F20" s="33"/>
      <c r="G20" s="33"/>
      <c r="H20" s="33"/>
      <c r="I20" s="114"/>
      <c r="J20" s="115"/>
      <c r="K20" s="13"/>
      <c r="L20" s="13"/>
      <c r="M20" s="13"/>
      <c r="N20" s="13"/>
      <c r="O20" s="13"/>
    </row>
    <row r="21" spans="1:15" ht="13.5" customHeight="1">
      <c r="A21" s="41">
        <v>2</v>
      </c>
      <c r="B21" s="48" t="s">
        <v>108</v>
      </c>
      <c r="C21" s="34"/>
      <c r="D21" s="34"/>
      <c r="E21" s="34"/>
      <c r="F21" s="34"/>
      <c r="G21" s="34"/>
      <c r="H21" s="34"/>
      <c r="I21" s="13"/>
      <c r="J21" s="13"/>
      <c r="K21" s="13"/>
      <c r="L21" s="13"/>
      <c r="M21" s="13"/>
      <c r="N21" s="13"/>
      <c r="O21" s="13"/>
    </row>
    <row r="22" spans="1:15" ht="12.75" customHeight="1">
      <c r="A22" s="41" t="s">
        <v>42</v>
      </c>
      <c r="B22" s="101" t="s">
        <v>6</v>
      </c>
      <c r="C22" s="34"/>
      <c r="D22" s="34"/>
      <c r="E22" s="34"/>
      <c r="F22" s="34"/>
      <c r="G22" s="34"/>
      <c r="H22" s="34"/>
      <c r="I22" s="13"/>
      <c r="J22" s="13"/>
      <c r="K22" s="13"/>
      <c r="L22" s="13"/>
      <c r="M22" s="13"/>
      <c r="N22" s="13"/>
      <c r="O22" s="13"/>
    </row>
    <row r="23" spans="1:15" ht="12.75">
      <c r="A23" s="40" t="s">
        <v>32</v>
      </c>
      <c r="B23" s="98" t="s">
        <v>3</v>
      </c>
      <c r="C23" s="33"/>
      <c r="D23" s="33"/>
      <c r="E23" s="33"/>
      <c r="F23" s="33"/>
      <c r="G23" s="33"/>
      <c r="H23" s="33"/>
      <c r="I23" s="112" t="str">
        <f>IF(C23=('[3]CLIENTELE FINANCIERE  RES'!$C$29+'[3]CLIENTELE FINANCIERE  RES'!$D$29),"OK","ERROR")</f>
        <v>OK</v>
      </c>
      <c r="J23" s="113" t="str">
        <f>IF(D23=('[4]CLIENTELE FINANCIERE  RES'!$C$29+'[4]CLIENTELE FINANCIERE  RES'!$D$29),"OK","ERROR")</f>
        <v>OK</v>
      </c>
      <c r="K23" s="112" t="str">
        <f>IF(E23=('[5]CLIENTELE FINANCIERE'!$C$29+'[5]CLIENTELE FINANCIERE'!$D$29),"OK","ERROR")</f>
        <v>OK</v>
      </c>
      <c r="L23" s="112" t="str">
        <f>IF(F23=('[6]CLIENTELE FINANCIERE'!$C$29+'[6]CLIENTELE FINANCIERE'!$D$29),"OK","ERROR")</f>
        <v>OK</v>
      </c>
      <c r="M23" s="13"/>
      <c r="N23" s="13"/>
      <c r="O23" s="13"/>
    </row>
    <row r="24" spans="1:15" ht="12.75">
      <c r="A24" s="40" t="s">
        <v>33</v>
      </c>
      <c r="B24" s="98" t="s">
        <v>12</v>
      </c>
      <c r="C24" s="87"/>
      <c r="D24" s="87"/>
      <c r="E24" s="87"/>
      <c r="F24" s="87"/>
      <c r="G24" s="87"/>
      <c r="H24" s="87"/>
      <c r="I24" s="13"/>
      <c r="J24" s="13"/>
      <c r="K24" s="13"/>
      <c r="L24" s="13"/>
      <c r="M24" s="13"/>
      <c r="N24" s="13"/>
      <c r="O24" s="13"/>
    </row>
    <row r="25" spans="1:15" ht="12.75">
      <c r="A25" s="40" t="s">
        <v>57</v>
      </c>
      <c r="B25" s="99" t="s">
        <v>100</v>
      </c>
      <c r="C25" s="33"/>
      <c r="D25" s="33"/>
      <c r="E25" s="33"/>
      <c r="F25" s="33"/>
      <c r="G25" s="33"/>
      <c r="H25" s="33"/>
      <c r="I25" s="114" t="str">
        <f>IF((SUM(C25:H25)+SUM(C26:H26))=('[1]PASSIF-EUROS'!$F$16+'[2]PASSIF-DEVISES'!$F$16),"OK","ERROR")</f>
        <v>OK</v>
      </c>
      <c r="J25" s="115" t="str">
        <f>IF((G25+G26)='[1]PASSIF-EUROS'!$E$16,"OK","ERROR")</f>
        <v>OK</v>
      </c>
      <c r="K25" s="115" t="str">
        <f>IF((H25+H26)='[2]PASSIF-DEVISES'!$E$16,"OK","ERROR")</f>
        <v>OK</v>
      </c>
      <c r="L25" s="112" t="str">
        <f>IF(C25=('[3]CLIENTELE FINANCIERE  RES'!$D$35+'[3]CLIENTELE FINANCIERE  RES'!$D$36),"OK","ERROR")</f>
        <v>OK</v>
      </c>
      <c r="M25" s="112" t="str">
        <f>IF(D25=('[4]CLIENTELE FINANCIERE  RES'!$D$35+'[4]CLIENTELE FINANCIERE  RES'!$D$36),"OK","ERROR")</f>
        <v>OK</v>
      </c>
      <c r="N25" s="112" t="str">
        <f>IF(E25=('[5]CLIENTELE FINANCIERE'!$D$35+'[5]CLIENTELE FINANCIERE'!$D$36),"OK","ERROR")</f>
        <v>OK</v>
      </c>
      <c r="O25" s="112" t="str">
        <f>IF(F25=('[6]CLIENTELE FINANCIERE'!$D$35+'[6]CLIENTELE FINANCIERE'!$D$36),"OK","ERROR")</f>
        <v>OK</v>
      </c>
    </row>
    <row r="26" spans="1:15" ht="12.75" customHeight="1">
      <c r="A26" s="40" t="s">
        <v>58</v>
      </c>
      <c r="B26" s="99" t="s">
        <v>101</v>
      </c>
      <c r="C26" s="33"/>
      <c r="D26" s="33"/>
      <c r="E26" s="33"/>
      <c r="F26" s="33"/>
      <c r="G26" s="33"/>
      <c r="H26" s="33"/>
      <c r="I26" s="114"/>
      <c r="J26" s="115"/>
      <c r="K26" s="115"/>
      <c r="L26" s="112" t="str">
        <f>IF(C26='[3]CLIENTELE FINANCIERE  RES'!$D$37,"OK","ERROR")</f>
        <v>OK</v>
      </c>
      <c r="M26" s="112" t="str">
        <f>IF(D26='[4]CLIENTELE FINANCIERE  RES'!$D$37,"OK","ERROR")</f>
        <v>OK</v>
      </c>
      <c r="N26" s="112" t="str">
        <f>IF(E26='[5]CLIENTELE FINANCIERE'!$D$37,"OK","ERROR")</f>
        <v>OK</v>
      </c>
      <c r="O26" s="112" t="str">
        <f>IF(F26='[6]CLIENTELE FINANCIERE'!$D$37,"OK","ERROR")</f>
        <v>OK</v>
      </c>
    </row>
    <row r="27" spans="1:15" ht="13.5" customHeight="1">
      <c r="A27" s="40" t="s">
        <v>59</v>
      </c>
      <c r="B27" s="98" t="s">
        <v>7</v>
      </c>
      <c r="C27" s="33"/>
      <c r="D27" s="33"/>
      <c r="E27" s="33"/>
      <c r="F27" s="33"/>
      <c r="G27" s="33"/>
      <c r="H27" s="33"/>
      <c r="I27" s="112" t="str">
        <f>IF(C27='[3]CLIENTELE FINANCIERE  RES'!$D$30,"OK","ERROR")</f>
        <v>OK</v>
      </c>
      <c r="J27" s="112" t="str">
        <f>IF(D27='[4]CLIENTELE FINANCIERE  RES'!$D$30,"OK","ERROR")</f>
        <v>OK</v>
      </c>
      <c r="K27" s="112" t="str">
        <f>IF(E27='[5]CLIENTELE FINANCIERE'!$D$30,"OK","ERROR")</f>
        <v>OK</v>
      </c>
      <c r="L27" s="112" t="str">
        <f>IF(F27='[6]CLIENTELE FINANCIERE'!$D$30,"OK","ERROR")</f>
        <v>OK</v>
      </c>
      <c r="M27" s="13"/>
      <c r="N27" s="13"/>
      <c r="O27" s="13"/>
    </row>
    <row r="28" spans="1:15" ht="12.75" customHeight="1">
      <c r="A28" s="40" t="s">
        <v>60</v>
      </c>
      <c r="B28" s="98" t="s">
        <v>13</v>
      </c>
      <c r="C28" s="87"/>
      <c r="D28" s="87"/>
      <c r="E28" s="87"/>
      <c r="F28" s="87"/>
      <c r="G28" s="87"/>
      <c r="H28" s="87"/>
      <c r="I28" s="13"/>
      <c r="J28" s="13"/>
      <c r="K28" s="13"/>
      <c r="L28" s="13"/>
      <c r="M28" s="13"/>
      <c r="N28" s="13"/>
      <c r="O28" s="13"/>
    </row>
    <row r="29" spans="1:15" ht="12.75">
      <c r="A29" s="40" t="s">
        <v>62</v>
      </c>
      <c r="B29" s="99" t="s">
        <v>100</v>
      </c>
      <c r="C29" s="33"/>
      <c r="D29" s="33"/>
      <c r="E29" s="33"/>
      <c r="F29" s="33"/>
      <c r="G29" s="33"/>
      <c r="H29" s="33"/>
      <c r="I29" s="13"/>
      <c r="J29" s="13"/>
      <c r="K29" s="13"/>
      <c r="L29" s="13"/>
      <c r="M29" s="13"/>
      <c r="N29" s="13"/>
      <c r="O29" s="13"/>
    </row>
    <row r="30" spans="1:15" ht="12.75">
      <c r="A30" s="40" t="s">
        <v>63</v>
      </c>
      <c r="B30" s="99" t="s">
        <v>101</v>
      </c>
      <c r="C30" s="33"/>
      <c r="D30" s="33"/>
      <c r="E30" s="33"/>
      <c r="F30" s="33"/>
      <c r="G30" s="33"/>
      <c r="H30" s="33"/>
      <c r="I30" s="13"/>
      <c r="J30" s="13"/>
      <c r="K30" s="13"/>
      <c r="L30" s="13"/>
      <c r="M30" s="13"/>
      <c r="N30" s="13"/>
      <c r="O30" s="13"/>
    </row>
    <row r="31" spans="1:15" ht="14.25" customHeight="1">
      <c r="A31" s="40" t="s">
        <v>61</v>
      </c>
      <c r="B31" s="98" t="s">
        <v>4</v>
      </c>
      <c r="C31" s="33"/>
      <c r="D31" s="33"/>
      <c r="E31" s="33"/>
      <c r="F31" s="33"/>
      <c r="G31" s="33"/>
      <c r="H31" s="33"/>
      <c r="I31" s="112" t="str">
        <f>IF(C31=('[3]CLIENTELE FINANCIERE  RES'!$C$32+'[3]CLIENTELE FINANCIERE  RES'!$D$32),"OK","ERROR")</f>
        <v>OK</v>
      </c>
      <c r="J31" s="112" t="str">
        <f>IF(D31=('[4]CLIENTELE FINANCIERE  RES'!$C$32+'[4]CLIENTELE FINANCIERE  RES'!$D$32),"OK","ERROR")</f>
        <v>OK</v>
      </c>
      <c r="K31" s="112" t="str">
        <f>IF(E31=('[5]CLIENTELE FINANCIERE'!$C$32+'[5]CLIENTELE FINANCIERE'!$D$32),"OK","ERROR")</f>
        <v>OK</v>
      </c>
      <c r="L31" s="112" t="str">
        <f>IF(F31=('[6]CLIENTELE FINANCIERE'!$C$32+'[6]CLIENTELE FINANCIERE'!$D$32),"OK","ERROR")</f>
        <v>OK</v>
      </c>
      <c r="M31" s="13"/>
      <c r="N31" s="13"/>
      <c r="O31" s="13"/>
    </row>
    <row r="32" spans="1:15" ht="12.75" customHeight="1">
      <c r="A32" s="41" t="s">
        <v>43</v>
      </c>
      <c r="B32" s="101" t="s">
        <v>8</v>
      </c>
      <c r="C32" s="34"/>
      <c r="D32" s="34"/>
      <c r="E32" s="34"/>
      <c r="F32" s="34"/>
      <c r="G32" s="34"/>
      <c r="H32" s="34"/>
      <c r="I32" s="13"/>
      <c r="J32" s="13"/>
      <c r="K32" s="13"/>
      <c r="L32" s="13"/>
      <c r="M32" s="13"/>
      <c r="N32" s="13"/>
      <c r="O32" s="13"/>
    </row>
    <row r="33" spans="1:15" ht="13.5" customHeight="1">
      <c r="A33" s="40" t="s">
        <v>64</v>
      </c>
      <c r="B33" s="98" t="s">
        <v>3</v>
      </c>
      <c r="C33" s="33"/>
      <c r="D33" s="33"/>
      <c r="E33" s="33"/>
      <c r="F33" s="33"/>
      <c r="G33" s="33"/>
      <c r="H33" s="33"/>
      <c r="I33" s="112" t="str">
        <f>IF(C33&gt;=SUM('[3]CLIENTELE NON FIN RES PASSIF'!$C$13:$I$13),"OK","ERROR")</f>
        <v>OK</v>
      </c>
      <c r="J33" s="112" t="str">
        <f>IF(D33&gt;=SUM('[4]CLIENTELE NON FIN RES PASSIF'!$C$13:$I$13),"OK","ERROR")</f>
        <v>OK</v>
      </c>
      <c r="K33" s="112" t="str">
        <f>IF(E33&gt;=SUM('[5]CLTLE NON FIN EMUM PASSIF'!$C$14:$I$14),"OK","ERROR")</f>
        <v>OK</v>
      </c>
      <c r="L33" s="112" t="str">
        <f>IF(F33&gt;=SUM('[6]CLTLE NON FIN EMUM PASSIF'!$C$14:$I$14),"OK","ERROR")</f>
        <v>OK</v>
      </c>
      <c r="M33" s="13"/>
      <c r="N33" s="13"/>
      <c r="O33" s="13"/>
    </row>
    <row r="34" spans="1:15" ht="12.75">
      <c r="A34" s="40" t="s">
        <v>65</v>
      </c>
      <c r="B34" s="98" t="s">
        <v>21</v>
      </c>
      <c r="C34" s="87"/>
      <c r="D34" s="87"/>
      <c r="E34" s="87"/>
      <c r="F34" s="87"/>
      <c r="G34" s="87"/>
      <c r="H34" s="87"/>
      <c r="I34" s="13"/>
      <c r="J34" s="13"/>
      <c r="K34" s="13"/>
      <c r="L34" s="13"/>
      <c r="M34" s="13"/>
      <c r="N34" s="13"/>
      <c r="O34" s="13"/>
    </row>
    <row r="35" spans="1:15" ht="12.75">
      <c r="A35" s="40" t="s">
        <v>66</v>
      </c>
      <c r="B35" s="99" t="s">
        <v>100</v>
      </c>
      <c r="C35" s="33"/>
      <c r="D35" s="33"/>
      <c r="E35" s="33"/>
      <c r="F35" s="33"/>
      <c r="G35" s="33"/>
      <c r="H35" s="33"/>
      <c r="I35" s="112" t="str">
        <f>IF(C35&gt;=(SUM('[3]CLIENTELE NON FIN RES PASSIF'!$C$29:$I$29)+SUM('[3]CLIENTELE NON FIN RES PASSIF'!$C$30:$I$30)),"OK","ERROR")</f>
        <v>OK</v>
      </c>
      <c r="J35" s="112" t="str">
        <f>IF(D35&gt;=(SUM('[3]CLIENTELE NON FIN RES PASSIF'!$C$29:$I$29)+SUM('[3]CLIENTELE NON FIN RES PASSIF'!$C$34:$I$34)),"OK","ERROR")</f>
        <v>OK</v>
      </c>
      <c r="K35" s="112" t="str">
        <f>IF(E35&gt;=(SUM('[5]CLTLE NON FIN EMUM PASSIF'!$C$29:$I$30)),"OK","ERROR")</f>
        <v>OK</v>
      </c>
      <c r="L35" s="112" t="str">
        <f>IF(F35&gt;=SUM('[6]CLTLE NON FIN EMUM PASSIF'!$C$29:$I$30),"OK","ERROR")</f>
        <v>OK</v>
      </c>
      <c r="M35" s="13"/>
      <c r="N35" s="13"/>
      <c r="O35" s="13"/>
    </row>
    <row r="36" spans="1:15" ht="12.75">
      <c r="A36" s="40" t="s">
        <v>67</v>
      </c>
      <c r="B36" s="99" t="s">
        <v>101</v>
      </c>
      <c r="C36" s="33"/>
      <c r="D36" s="33"/>
      <c r="E36" s="33"/>
      <c r="F36" s="33"/>
      <c r="G36" s="33"/>
      <c r="H36" s="33"/>
      <c r="I36" s="112" t="str">
        <f>IF(C36&gt;=SUM('[3]CLIENTELE NON FIN RES PASSIF'!$C$31:$I$31),"OK","ERROR")</f>
        <v>OK</v>
      </c>
      <c r="J36" s="112" t="str">
        <f>IF(D35&gt;=SUM('[4]CLIENTELE NON FIN RES PASSIF'!$C$31:$I$31),"OK","ERROR")</f>
        <v>OK</v>
      </c>
      <c r="K36" s="112" t="str">
        <f>IF(E36&gt;=SUM('[5]CLTLE NON FIN EMUM PASSIF'!$C$31:$I$31),"OK","ERROR")</f>
        <v>OK</v>
      </c>
      <c r="L36" s="112" t="str">
        <f>IF(F36&gt;=SUM('[6]CLTLE NON FIN EMUM PASSIF'!$C$31:$I$31),"OK","ERROR")</f>
        <v>OK</v>
      </c>
      <c r="M36" s="13"/>
      <c r="N36" s="13"/>
      <c r="O36" s="13"/>
    </row>
    <row r="37" spans="1:42" s="19" customFormat="1" ht="12.75">
      <c r="A37" s="41" t="s">
        <v>68</v>
      </c>
      <c r="B37" s="103" t="s">
        <v>102</v>
      </c>
      <c r="C37" s="87"/>
      <c r="D37" s="87"/>
      <c r="E37" s="87"/>
      <c r="F37" s="87"/>
      <c r="G37" s="87"/>
      <c r="H37" s="87"/>
      <c r="I37" s="111"/>
      <c r="J37" s="111"/>
      <c r="K37" s="111"/>
      <c r="L37" s="111"/>
      <c r="M37" s="111"/>
      <c r="N37" s="111"/>
      <c r="O37" s="11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15" ht="12.75" customHeight="1">
      <c r="A38" s="40" t="s">
        <v>69</v>
      </c>
      <c r="B38" s="99" t="s">
        <v>23</v>
      </c>
      <c r="C38" s="33"/>
      <c r="D38" s="33"/>
      <c r="E38" s="33"/>
      <c r="F38" s="33"/>
      <c r="G38" s="33"/>
      <c r="H38" s="33"/>
      <c r="I38" s="114" t="str">
        <f>IF(SUM(C38:C44)&gt;=SUM('[3]CLIENTELE NON FIN RES PASSIF'!$C$18:$I$24),"OK","ERROR")</f>
        <v>OK</v>
      </c>
      <c r="J38" s="115" t="str">
        <f>IF(SUM(D38:D44)=SUM('[4]CLIENTELE NON FIN RES PASSIF'!$C$18:$I$24),"OK","ERROR")</f>
        <v>OK</v>
      </c>
      <c r="K38" s="115" t="str">
        <f>IF(SUM(E38:E44)=SUM('[5]CLTLE NON FIN EMUM PASSIF'!$C$18:$I$24),"OK","ERROR")</f>
        <v>OK</v>
      </c>
      <c r="L38" s="115" t="str">
        <f>IF(SUM(F38:F44)=SUM('[6]CLTLE NON FIN EMUM PASSIF'!$C$18:$I$24),"OK","ERROR")</f>
        <v>OK</v>
      </c>
      <c r="M38" s="13"/>
      <c r="N38" s="13"/>
      <c r="O38" s="13"/>
    </row>
    <row r="39" spans="1:15" ht="12.75">
      <c r="A39" s="40" t="s">
        <v>70</v>
      </c>
      <c r="B39" s="99" t="s">
        <v>24</v>
      </c>
      <c r="C39" s="33"/>
      <c r="D39" s="33"/>
      <c r="E39" s="33"/>
      <c r="F39" s="33"/>
      <c r="G39" s="33"/>
      <c r="H39" s="33"/>
      <c r="I39" s="114"/>
      <c r="J39" s="115"/>
      <c r="K39" s="115"/>
      <c r="L39" s="115"/>
      <c r="M39" s="13"/>
      <c r="N39" s="13"/>
      <c r="O39" s="13"/>
    </row>
    <row r="40" spans="1:15" ht="12.75">
      <c r="A40" s="40" t="s">
        <v>71</v>
      </c>
      <c r="B40" s="99" t="s">
        <v>25</v>
      </c>
      <c r="C40" s="33"/>
      <c r="D40" s="33"/>
      <c r="E40" s="33"/>
      <c r="F40" s="33"/>
      <c r="G40" s="33"/>
      <c r="H40" s="33"/>
      <c r="I40" s="114"/>
      <c r="J40" s="115"/>
      <c r="K40" s="115"/>
      <c r="L40" s="115"/>
      <c r="M40" s="13"/>
      <c r="N40" s="13"/>
      <c r="O40" s="13"/>
    </row>
    <row r="41" spans="1:15" ht="12.75">
      <c r="A41" s="40" t="s">
        <v>72</v>
      </c>
      <c r="B41" s="99" t="s">
        <v>26</v>
      </c>
      <c r="C41" s="33"/>
      <c r="D41" s="33"/>
      <c r="E41" s="33"/>
      <c r="F41" s="33"/>
      <c r="G41" s="33"/>
      <c r="H41" s="33"/>
      <c r="I41" s="114"/>
      <c r="J41" s="115"/>
      <c r="K41" s="115"/>
      <c r="L41" s="115"/>
      <c r="M41" s="13"/>
      <c r="N41" s="13"/>
      <c r="O41" s="13"/>
    </row>
    <row r="42" spans="1:15" ht="14.25" customHeight="1">
      <c r="A42" s="40" t="s">
        <v>73</v>
      </c>
      <c r="B42" s="104" t="s">
        <v>50</v>
      </c>
      <c r="C42" s="33"/>
      <c r="D42" s="33"/>
      <c r="E42" s="33"/>
      <c r="F42" s="33"/>
      <c r="G42" s="33"/>
      <c r="H42" s="33"/>
      <c r="I42" s="114"/>
      <c r="J42" s="115"/>
      <c r="K42" s="115"/>
      <c r="L42" s="115"/>
      <c r="M42" s="13"/>
      <c r="N42" s="13"/>
      <c r="O42" s="13"/>
    </row>
    <row r="43" spans="1:15" ht="12.75" customHeight="1">
      <c r="A43" s="40" t="s">
        <v>74</v>
      </c>
      <c r="B43" s="99" t="s">
        <v>27</v>
      </c>
      <c r="C43" s="33"/>
      <c r="D43" s="33"/>
      <c r="E43" s="33"/>
      <c r="F43" s="33"/>
      <c r="G43" s="33"/>
      <c r="H43" s="33"/>
      <c r="I43" s="114"/>
      <c r="J43" s="115"/>
      <c r="K43" s="115"/>
      <c r="L43" s="115"/>
      <c r="M43" s="13"/>
      <c r="N43" s="13"/>
      <c r="O43" s="13"/>
    </row>
    <row r="44" spans="1:15" ht="12" customHeight="1">
      <c r="A44" s="40" t="s">
        <v>75</v>
      </c>
      <c r="B44" s="99" t="s">
        <v>28</v>
      </c>
      <c r="C44" s="33"/>
      <c r="D44" s="33"/>
      <c r="E44" s="33"/>
      <c r="F44" s="33"/>
      <c r="G44" s="33"/>
      <c r="H44" s="33"/>
      <c r="I44" s="114"/>
      <c r="J44" s="115"/>
      <c r="K44" s="115"/>
      <c r="L44" s="115"/>
      <c r="M44" s="13"/>
      <c r="N44" s="13"/>
      <c r="O44" s="13"/>
    </row>
    <row r="45" spans="1:15" ht="13.5" customHeight="1">
      <c r="A45" s="40" t="s">
        <v>76</v>
      </c>
      <c r="B45" s="98" t="s">
        <v>7</v>
      </c>
      <c r="C45" s="33"/>
      <c r="D45" s="33"/>
      <c r="E45" s="33"/>
      <c r="F45" s="33"/>
      <c r="G45" s="33"/>
      <c r="H45" s="33"/>
      <c r="I45" s="112" t="str">
        <f>IF(C45&gt;=SUM('[3]CLIENTELE NON FIN RES PASSIF'!$C$15:$I$15),"OK","ERROR")</f>
        <v>OK</v>
      </c>
      <c r="J45" s="112" t="str">
        <f>IF(D45&gt;=SUM('[4]CLIENTELE NON FIN RES PASSIF'!$C$15:$I$15),"OK","ERROR")</f>
        <v>OK</v>
      </c>
      <c r="K45" s="112" t="str">
        <f>IF(E45&gt;=SUM('[5]CLTLE NON FIN EMUM PASSIF'!$C$16:$I$16),"OK","ERROR")</f>
        <v>OK</v>
      </c>
      <c r="L45" s="112" t="str">
        <f>IF(F45&gt;=SUM('[6]CLTLE NON FIN EMUM PASSIF'!$C$15:$I$15),"OK","ERROR")</f>
        <v>OK</v>
      </c>
      <c r="M45" s="13"/>
      <c r="N45" s="13"/>
      <c r="O45" s="13"/>
    </row>
    <row r="46" spans="1:15" ht="12.75">
      <c r="A46" s="40" t="s">
        <v>77</v>
      </c>
      <c r="B46" s="98" t="s">
        <v>14</v>
      </c>
      <c r="C46" s="87"/>
      <c r="D46" s="87"/>
      <c r="E46" s="87"/>
      <c r="F46" s="87"/>
      <c r="G46" s="87"/>
      <c r="H46" s="87"/>
      <c r="I46" s="13"/>
      <c r="J46" s="13"/>
      <c r="K46" s="13"/>
      <c r="L46" s="13"/>
      <c r="M46" s="13"/>
      <c r="N46" s="13"/>
      <c r="O46" s="13"/>
    </row>
    <row r="47" spans="1:15" ht="12.75">
      <c r="A47" s="40" t="s">
        <v>78</v>
      </c>
      <c r="B47" s="99" t="s">
        <v>100</v>
      </c>
      <c r="C47" s="33"/>
      <c r="D47" s="33"/>
      <c r="E47" s="33"/>
      <c r="F47" s="33"/>
      <c r="G47" s="33"/>
      <c r="H47" s="33"/>
      <c r="I47" s="112" t="str">
        <f>IF(C47&gt;=SUM('[3]CLIENTELE NON FIN RES PASSIF'!$C$33:$I$34),"OK","ERROR")</f>
        <v>OK</v>
      </c>
      <c r="J47" s="112" t="str">
        <f>IF(D47=SUM('[4]CLIENTELE NON FIN RES PASSIF'!$C$33:$I$34),"OK","ERROR")</f>
        <v>OK</v>
      </c>
      <c r="K47" s="112" t="str">
        <f>IF(E47&gt;=SUM('[5]CLTLE NON FIN EMUM PASSIF'!$C$33:$I$34),"OK","ERROR")</f>
        <v>OK</v>
      </c>
      <c r="L47" s="112" t="str">
        <f>IF(F47&gt;=SUM('[6]CLTLE NON FIN EMUM PASSIF'!$C$33:$I$34),"OK","ERROR")</f>
        <v>OK</v>
      </c>
      <c r="M47" s="13"/>
      <c r="N47" s="13"/>
      <c r="O47" s="13"/>
    </row>
    <row r="48" spans="1:15" ht="12.75">
      <c r="A48" s="40" t="s">
        <v>79</v>
      </c>
      <c r="B48" s="99" t="s">
        <v>101</v>
      </c>
      <c r="C48" s="33"/>
      <c r="D48" s="33"/>
      <c r="E48" s="33"/>
      <c r="F48" s="33"/>
      <c r="G48" s="33"/>
      <c r="H48" s="33"/>
      <c r="I48" s="112" t="str">
        <f>IF(C48&gt;=SUM('[3]CLIENTELE NON FIN RES PASSIF'!$C$35:$I$35),"OK","ERROR")</f>
        <v>OK</v>
      </c>
      <c r="J48" s="112" t="str">
        <f>IF(D48&gt;=SUM('[4]CLIENTELE NON FIN RES PASSIF'!$C$31:$I$31),"OK","ERROR")</f>
        <v>OK</v>
      </c>
      <c r="K48" s="112" t="str">
        <f>IF(E48&gt;=SUM('[5]CLTLE NON FIN EMUM PASSIF'!$C$35:$I$35),"OK","ERROR")</f>
        <v>OK</v>
      </c>
      <c r="L48" s="112" t="str">
        <f>IF(F48&gt;=SUM('[6]CLTLE NON FIN EMUM PASSIF'!$C$35:$I$35),"OK","ERROR")</f>
        <v>OK</v>
      </c>
      <c r="M48" s="13"/>
      <c r="N48" s="13"/>
      <c r="O48" s="13"/>
    </row>
    <row r="49" spans="1:15" ht="12.75">
      <c r="A49" s="40" t="s">
        <v>80</v>
      </c>
      <c r="B49" s="98" t="s">
        <v>15</v>
      </c>
      <c r="C49" s="87"/>
      <c r="D49" s="87"/>
      <c r="E49" s="87"/>
      <c r="F49" s="87"/>
      <c r="G49" s="87"/>
      <c r="H49" s="87"/>
      <c r="I49" s="13"/>
      <c r="J49" s="13"/>
      <c r="K49" s="13"/>
      <c r="L49" s="13"/>
      <c r="M49" s="13"/>
      <c r="N49" s="13"/>
      <c r="O49" s="13"/>
    </row>
    <row r="50" spans="1:15" ht="12.75">
      <c r="A50" s="40" t="s">
        <v>81</v>
      </c>
      <c r="B50" s="99" t="s">
        <v>100</v>
      </c>
      <c r="C50" s="33"/>
      <c r="D50" s="33"/>
      <c r="E50" s="33"/>
      <c r="F50" s="33"/>
      <c r="G50" s="33"/>
      <c r="H50" s="33"/>
      <c r="I50" s="13"/>
      <c r="J50" s="13"/>
      <c r="K50" s="13"/>
      <c r="L50" s="13"/>
      <c r="M50" s="13"/>
      <c r="N50" s="13"/>
      <c r="O50" s="13"/>
    </row>
    <row r="51" spans="1:15" ht="12.75">
      <c r="A51" s="40" t="s">
        <v>82</v>
      </c>
      <c r="B51" s="99" t="s">
        <v>101</v>
      </c>
      <c r="C51" s="33"/>
      <c r="D51" s="33"/>
      <c r="E51" s="33"/>
      <c r="F51" s="33"/>
      <c r="G51" s="33"/>
      <c r="H51" s="33"/>
      <c r="I51" s="13"/>
      <c r="J51" s="13"/>
      <c r="K51" s="13"/>
      <c r="L51" s="13"/>
      <c r="M51" s="13"/>
      <c r="N51" s="13"/>
      <c r="O51" s="13"/>
    </row>
    <row r="52" spans="1:15" ht="12.75">
      <c r="A52" s="40" t="s">
        <v>83</v>
      </c>
      <c r="B52" s="98" t="s">
        <v>4</v>
      </c>
      <c r="C52" s="33"/>
      <c r="D52" s="33"/>
      <c r="E52" s="33"/>
      <c r="F52" s="33"/>
      <c r="G52" s="33"/>
      <c r="H52" s="33"/>
      <c r="I52" s="112" t="str">
        <f>IF(E52=SUM('[5]CLTLE NON FIN EMUM PASSIF'!$C$13:$I$13),"OK","ERROR")</f>
        <v>OK</v>
      </c>
      <c r="J52" s="112" t="str">
        <f>IF(F52=SUM('[6]CLTLE NON FIN EMUM PASSIF'!$C$13:$I$13),"OK","ERROR")</f>
        <v>OK</v>
      </c>
      <c r="K52" s="13"/>
      <c r="L52" s="13"/>
      <c r="M52" s="13"/>
      <c r="N52" s="13"/>
      <c r="O52" s="13"/>
    </row>
    <row r="53" spans="1:15" ht="12.75">
      <c r="A53" s="40" t="s">
        <v>34</v>
      </c>
      <c r="B53" s="102" t="s">
        <v>9</v>
      </c>
      <c r="C53" s="33"/>
      <c r="D53" s="33"/>
      <c r="E53" s="33"/>
      <c r="F53" s="33"/>
      <c r="G53" s="33"/>
      <c r="H53" s="33"/>
      <c r="I53" s="112" t="str">
        <f>IF(SUM(C53:H53)=('[1]PASSIF-EUROS'!$F$18+'[2]PASSIF-DEVISES'!$F$18),"OK","ERROR")</f>
        <v>OK</v>
      </c>
      <c r="J53" s="13"/>
      <c r="K53" s="13"/>
      <c r="L53" s="13"/>
      <c r="M53" s="13"/>
      <c r="N53" s="13"/>
      <c r="O53" s="13"/>
    </row>
    <row r="54" spans="1:15" ht="12.75">
      <c r="A54" s="41">
        <v>3</v>
      </c>
      <c r="B54" s="48" t="s">
        <v>84</v>
      </c>
      <c r="C54" s="34"/>
      <c r="D54" s="34"/>
      <c r="E54" s="34"/>
      <c r="F54" s="34"/>
      <c r="G54" s="34"/>
      <c r="H54" s="34"/>
      <c r="I54" s="13"/>
      <c r="J54" s="13"/>
      <c r="K54" s="13"/>
      <c r="L54" s="13"/>
      <c r="M54" s="13"/>
      <c r="N54" s="13"/>
      <c r="O54" s="13"/>
    </row>
    <row r="55" spans="1:15" ht="12.75">
      <c r="A55" s="40" t="s">
        <v>35</v>
      </c>
      <c r="B55" s="47" t="s">
        <v>16</v>
      </c>
      <c r="C55" s="87"/>
      <c r="D55" s="87"/>
      <c r="E55" s="87"/>
      <c r="F55" s="87"/>
      <c r="G55" s="87"/>
      <c r="H55" s="87"/>
      <c r="I55" s="111"/>
      <c r="J55" s="13"/>
      <c r="K55" s="13"/>
      <c r="L55" s="13"/>
      <c r="M55" s="13"/>
      <c r="N55" s="13"/>
      <c r="O55" s="13"/>
    </row>
    <row r="56" spans="1:15" ht="12.75">
      <c r="A56" s="40" t="s">
        <v>44</v>
      </c>
      <c r="B56" s="86" t="s">
        <v>100</v>
      </c>
      <c r="C56" s="33"/>
      <c r="D56" s="33"/>
      <c r="E56" s="33"/>
      <c r="F56" s="33"/>
      <c r="G56" s="33"/>
      <c r="H56" s="33"/>
      <c r="I56" s="112" t="str">
        <f>IF(SUM(C56:H56)=(SUM('[7]Passif R-NR'!$C$14:$E$15)+SUM('[8]Passif R-NR'!$C$14:$E$15)),"OK","ERROR")</f>
        <v>OK</v>
      </c>
      <c r="J56" s="13"/>
      <c r="K56" s="13"/>
      <c r="L56" s="13"/>
      <c r="M56" s="13"/>
      <c r="N56" s="13"/>
      <c r="O56" s="13"/>
    </row>
    <row r="57" spans="1:15" ht="12.75">
      <c r="A57" s="40"/>
      <c r="B57" s="98" t="s">
        <v>103</v>
      </c>
      <c r="C57" s="100"/>
      <c r="D57" s="100"/>
      <c r="E57" s="100"/>
      <c r="F57" s="100"/>
      <c r="G57" s="100"/>
      <c r="H57" s="100"/>
      <c r="I57" s="13"/>
      <c r="J57" s="13"/>
      <c r="K57" s="13"/>
      <c r="L57" s="13"/>
      <c r="M57" s="13"/>
      <c r="N57" s="13"/>
      <c r="O57" s="13"/>
    </row>
    <row r="58" spans="1:15" ht="12.75" customHeight="1">
      <c r="A58" s="40" t="s">
        <v>86</v>
      </c>
      <c r="B58" s="99" t="s">
        <v>104</v>
      </c>
      <c r="C58" s="33"/>
      <c r="D58" s="33"/>
      <c r="E58" s="33"/>
      <c r="F58" s="33"/>
      <c r="G58" s="105"/>
      <c r="H58" s="105"/>
      <c r="I58" s="13"/>
      <c r="J58" s="13"/>
      <c r="K58" s="13"/>
      <c r="L58" s="13"/>
      <c r="M58" s="13"/>
      <c r="N58" s="13"/>
      <c r="O58" s="13"/>
    </row>
    <row r="59" spans="1:15" ht="12.75">
      <c r="A59" s="40" t="s">
        <v>45</v>
      </c>
      <c r="B59" s="86" t="s">
        <v>101</v>
      </c>
      <c r="C59" s="33"/>
      <c r="D59" s="33"/>
      <c r="E59" s="33"/>
      <c r="F59" s="33"/>
      <c r="G59" s="33"/>
      <c r="H59" s="33"/>
      <c r="I59" s="112" t="str">
        <f>IF(SUM(C59:H59)=(SUM('[7]Passif R-NR'!$C$16:$E$16)+SUM('[8]Passif R-NR'!$C$16:$E$16)),"OK","ERROR")</f>
        <v>OK</v>
      </c>
      <c r="J59" s="13"/>
      <c r="K59" s="13"/>
      <c r="L59" s="13"/>
      <c r="M59" s="13"/>
      <c r="N59" s="13"/>
      <c r="O59" s="13"/>
    </row>
    <row r="60" spans="1:15" ht="12.75">
      <c r="A60" s="40" t="s">
        <v>36</v>
      </c>
      <c r="B60" s="47" t="s">
        <v>22</v>
      </c>
      <c r="C60" s="87"/>
      <c r="D60" s="87"/>
      <c r="E60" s="87"/>
      <c r="F60" s="87"/>
      <c r="G60" s="87"/>
      <c r="H60" s="87"/>
      <c r="I60" s="13"/>
      <c r="J60" s="13"/>
      <c r="K60" s="13"/>
      <c r="L60" s="13"/>
      <c r="M60" s="13"/>
      <c r="N60" s="13"/>
      <c r="O60" s="13"/>
    </row>
    <row r="61" spans="1:15" ht="12.75">
      <c r="A61" s="40" t="s">
        <v>46</v>
      </c>
      <c r="B61" s="86" t="s">
        <v>100</v>
      </c>
      <c r="C61" s="33"/>
      <c r="D61" s="33"/>
      <c r="E61" s="33"/>
      <c r="F61" s="33"/>
      <c r="G61" s="33"/>
      <c r="H61" s="33"/>
      <c r="I61" s="112" t="str">
        <f>IF(SUM(C61:H61)=(SUM('[7]Passif R-NR'!$C$18:$E$19)+SUM('[8]Passif R-NR'!$C$18:$E$19)),"OK","ERROR")</f>
        <v>OK</v>
      </c>
      <c r="J61" s="13"/>
      <c r="K61" s="13"/>
      <c r="L61" s="13"/>
      <c r="M61" s="13"/>
      <c r="N61" s="13"/>
      <c r="O61" s="13"/>
    </row>
    <row r="62" spans="1:15" ht="12.75">
      <c r="A62" s="40"/>
      <c r="B62" s="98" t="s">
        <v>103</v>
      </c>
      <c r="C62" s="100"/>
      <c r="D62" s="100"/>
      <c r="E62" s="100"/>
      <c r="F62" s="100"/>
      <c r="G62" s="100"/>
      <c r="H62" s="100"/>
      <c r="I62" s="13"/>
      <c r="J62" s="13"/>
      <c r="K62" s="13"/>
      <c r="L62" s="13"/>
      <c r="M62" s="13"/>
      <c r="N62" s="13"/>
      <c r="O62" s="13"/>
    </row>
    <row r="63" spans="1:15" ht="12.75" customHeight="1">
      <c r="A63" s="40" t="s">
        <v>87</v>
      </c>
      <c r="B63" s="99" t="s">
        <v>105</v>
      </c>
      <c r="C63" s="33"/>
      <c r="D63" s="33"/>
      <c r="E63" s="33"/>
      <c r="F63" s="33"/>
      <c r="G63" s="105"/>
      <c r="H63" s="105"/>
      <c r="I63" s="13"/>
      <c r="J63" s="13"/>
      <c r="K63" s="13"/>
      <c r="L63" s="13"/>
      <c r="M63" s="13"/>
      <c r="N63" s="13"/>
      <c r="O63" s="13"/>
    </row>
    <row r="64" spans="1:15" ht="12.75">
      <c r="A64" s="40" t="s">
        <v>47</v>
      </c>
      <c r="B64" s="86" t="s">
        <v>101</v>
      </c>
      <c r="C64" s="33"/>
      <c r="D64" s="33"/>
      <c r="E64" s="33"/>
      <c r="F64" s="33"/>
      <c r="G64" s="33"/>
      <c r="H64" s="33"/>
      <c r="I64" s="112" t="str">
        <f>IF(SUM(C64:H64)=(SUM('[7]Passif R-NR'!$C$20:$E$20)+SUM('[8]Passif R-NR'!$C$20:$E$20)),"OK","ERROR")</f>
        <v>OK</v>
      </c>
      <c r="J64" s="13"/>
      <c r="K64" s="13"/>
      <c r="L64" s="13"/>
      <c r="M64" s="13"/>
      <c r="N64" s="13"/>
      <c r="O64" s="13"/>
    </row>
    <row r="65" spans="1:15" ht="12.75">
      <c r="A65" s="40" t="s">
        <v>37</v>
      </c>
      <c r="B65" s="47" t="s">
        <v>40</v>
      </c>
      <c r="C65" s="87"/>
      <c r="D65" s="87"/>
      <c r="E65" s="87"/>
      <c r="F65" s="87"/>
      <c r="G65" s="87"/>
      <c r="H65" s="87"/>
      <c r="I65" s="112" t="str">
        <f>IF(SUM(C65:H65)=('[1]PASSIF-EUROS'!$F$24+'[2]PASSIF-DEVISES'!$F$24),"OK","ERROR")</f>
        <v>OK</v>
      </c>
      <c r="J65" s="13"/>
      <c r="K65" s="13"/>
      <c r="L65" s="13"/>
      <c r="M65" s="13"/>
      <c r="N65" s="13"/>
      <c r="O65" s="13"/>
    </row>
    <row r="66" spans="1:15" ht="12.75">
      <c r="A66" s="40" t="s">
        <v>88</v>
      </c>
      <c r="B66" s="86" t="s">
        <v>100</v>
      </c>
      <c r="C66" s="33"/>
      <c r="D66" s="33"/>
      <c r="E66" s="33"/>
      <c r="F66" s="33"/>
      <c r="G66" s="33"/>
      <c r="H66" s="33"/>
      <c r="I66" s="13"/>
      <c r="J66" s="13"/>
      <c r="K66" s="13"/>
      <c r="L66" s="13"/>
      <c r="M66" s="13"/>
      <c r="N66" s="13"/>
      <c r="O66" s="13"/>
    </row>
    <row r="67" spans="1:15" ht="12.75">
      <c r="A67" s="40"/>
      <c r="B67" s="98" t="s">
        <v>103</v>
      </c>
      <c r="C67" s="100"/>
      <c r="D67" s="100"/>
      <c r="E67" s="100"/>
      <c r="F67" s="100"/>
      <c r="G67" s="100"/>
      <c r="H67" s="100"/>
      <c r="I67" s="13"/>
      <c r="J67" s="13"/>
      <c r="K67" s="13"/>
      <c r="L67" s="13"/>
      <c r="M67" s="13"/>
      <c r="N67" s="13"/>
      <c r="O67" s="13"/>
    </row>
    <row r="68" spans="1:15" ht="20.25" customHeight="1">
      <c r="A68" s="40" t="s">
        <v>89</v>
      </c>
      <c r="B68" s="99" t="s">
        <v>106</v>
      </c>
      <c r="C68" s="33"/>
      <c r="D68" s="33"/>
      <c r="E68" s="33"/>
      <c r="F68" s="33"/>
      <c r="G68" s="105"/>
      <c r="H68" s="105"/>
      <c r="I68" s="13"/>
      <c r="J68" s="13"/>
      <c r="K68" s="13"/>
      <c r="L68" s="13"/>
      <c r="M68" s="13"/>
      <c r="N68" s="13"/>
      <c r="O68" s="13"/>
    </row>
    <row r="69" spans="1:15" ht="12.75">
      <c r="A69" s="40" t="s">
        <v>38</v>
      </c>
      <c r="B69" s="47" t="s">
        <v>41</v>
      </c>
      <c r="C69" s="87"/>
      <c r="D69" s="87"/>
      <c r="E69" s="87"/>
      <c r="F69" s="87"/>
      <c r="G69" s="87"/>
      <c r="H69" s="87"/>
      <c r="I69" s="112" t="str">
        <f>IF(SUM(C69:H69)=('[1]PASSIF-EUROS'!$F$27+'[2]PASSIF-DEVISES'!$F$27),"OK","ERROR")</f>
        <v>OK</v>
      </c>
      <c r="J69" s="13"/>
      <c r="K69" s="13"/>
      <c r="L69" s="13"/>
      <c r="M69" s="13"/>
      <c r="N69" s="13"/>
      <c r="O69" s="13"/>
    </row>
    <row r="70" spans="1:15" ht="12.75">
      <c r="A70" s="40" t="s">
        <v>48</v>
      </c>
      <c r="B70" s="86" t="s">
        <v>100</v>
      </c>
      <c r="C70" s="33"/>
      <c r="D70" s="33"/>
      <c r="E70" s="33"/>
      <c r="F70" s="33"/>
      <c r="G70" s="33"/>
      <c r="H70" s="33"/>
      <c r="I70" s="13"/>
      <c r="J70" s="13"/>
      <c r="K70" s="13"/>
      <c r="L70" s="13"/>
      <c r="M70" s="13"/>
      <c r="N70" s="13"/>
      <c r="O70" s="13"/>
    </row>
    <row r="71" spans="1:15" ht="12.75">
      <c r="A71" s="40"/>
      <c r="B71" s="98" t="s">
        <v>103</v>
      </c>
      <c r="C71" s="100"/>
      <c r="D71" s="100"/>
      <c r="E71" s="100"/>
      <c r="F71" s="100"/>
      <c r="G71" s="100"/>
      <c r="H71" s="100"/>
      <c r="I71" s="13"/>
      <c r="J71" s="13"/>
      <c r="K71" s="13"/>
      <c r="L71" s="13"/>
      <c r="M71" s="13"/>
      <c r="N71" s="13"/>
      <c r="O71" s="13"/>
    </row>
    <row r="72" spans="1:15" ht="12.75" customHeight="1">
      <c r="A72" s="40" t="s">
        <v>90</v>
      </c>
      <c r="B72" s="99" t="s">
        <v>107</v>
      </c>
      <c r="C72" s="33"/>
      <c r="D72" s="33"/>
      <c r="E72" s="33"/>
      <c r="F72" s="33"/>
      <c r="G72" s="105"/>
      <c r="H72" s="105"/>
      <c r="I72" s="13"/>
      <c r="J72" s="13"/>
      <c r="K72" s="13"/>
      <c r="L72" s="13"/>
      <c r="M72" s="13"/>
      <c r="N72" s="13"/>
      <c r="O72" s="13"/>
    </row>
    <row r="73" spans="1:15" ht="12.75">
      <c r="A73" s="40" t="s">
        <v>49</v>
      </c>
      <c r="B73" s="86" t="s">
        <v>101</v>
      </c>
      <c r="C73" s="33"/>
      <c r="D73" s="33"/>
      <c r="E73" s="33"/>
      <c r="F73" s="33"/>
      <c r="G73" s="33"/>
      <c r="H73" s="33"/>
      <c r="I73" s="13"/>
      <c r="J73" s="13"/>
      <c r="K73" s="13"/>
      <c r="L73" s="13"/>
      <c r="M73" s="13"/>
      <c r="N73" s="13"/>
      <c r="O73" s="13"/>
    </row>
    <row r="74" spans="1:15" ht="13.5" thickBot="1">
      <c r="A74" s="42" t="s">
        <v>39</v>
      </c>
      <c r="B74" s="49" t="s">
        <v>10</v>
      </c>
      <c r="C74" s="35"/>
      <c r="D74" s="35"/>
      <c r="E74" s="35"/>
      <c r="F74" s="35"/>
      <c r="G74" s="35"/>
      <c r="H74" s="35"/>
      <c r="I74" s="112" t="str">
        <f>IF(SUM(C74:H74)=('[1]PASSIF-EUROS'!$F$20+'[2]PASSIF-DEVISES'!$F$20),"OK","ERROR")</f>
        <v>OK</v>
      </c>
      <c r="J74" s="13"/>
      <c r="K74" s="13"/>
      <c r="L74" s="13"/>
      <c r="M74" s="13"/>
      <c r="N74" s="13"/>
      <c r="O74" s="13"/>
    </row>
    <row r="75" spans="1:8" ht="12.75">
      <c r="A75" s="43"/>
      <c r="B75" s="44"/>
      <c r="C75" s="45"/>
      <c r="D75" s="45"/>
      <c r="E75" s="45"/>
      <c r="F75" s="45"/>
      <c r="G75" s="45"/>
      <c r="H75" s="45"/>
    </row>
    <row r="76" spans="1:8" ht="12.75">
      <c r="A76" s="29"/>
      <c r="C76" s="9"/>
      <c r="D76" s="9"/>
      <c r="E76" s="9"/>
      <c r="F76" s="9"/>
      <c r="G76" s="9"/>
      <c r="H76" s="9"/>
    </row>
    <row r="77" ht="12.75">
      <c r="A77" s="29"/>
    </row>
    <row r="88" ht="13.5" customHeight="1"/>
    <row r="89" ht="13.5" customHeight="1"/>
    <row r="99" spans="1:130" s="19" customFormat="1" ht="12.75">
      <c r="A99" s="32"/>
      <c r="B99" s="12"/>
      <c r="C99" s="12"/>
      <c r="D99" s="12"/>
      <c r="E99" s="12"/>
      <c r="F99" s="12"/>
      <c r="G99" s="12"/>
      <c r="H99" s="12"/>
      <c r="I99" s="109"/>
      <c r="J99" s="109"/>
      <c r="K99" s="109"/>
      <c r="L99" s="109"/>
      <c r="M99" s="109"/>
      <c r="N99" s="109"/>
      <c r="O99" s="10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</row>
    <row r="100" spans="1:130" ht="12.75">
      <c r="A100" s="32"/>
      <c r="B100" s="12"/>
      <c r="C100" s="12"/>
      <c r="D100" s="12"/>
      <c r="E100" s="12"/>
      <c r="F100" s="12"/>
      <c r="G100" s="12"/>
      <c r="H100" s="12"/>
      <c r="I100" s="109"/>
      <c r="J100" s="109"/>
      <c r="K100" s="109"/>
      <c r="L100" s="109"/>
      <c r="M100" s="109"/>
      <c r="N100" s="109"/>
      <c r="O100" s="10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</row>
    <row r="101" spans="1:14" ht="12.75">
      <c r="A101" s="32"/>
      <c r="B101" s="12"/>
      <c r="C101" s="12"/>
      <c r="D101" s="12"/>
      <c r="E101" s="12"/>
      <c r="F101" s="12"/>
      <c r="G101" s="12"/>
      <c r="H101" s="12"/>
      <c r="I101" s="110"/>
      <c r="J101" s="110"/>
      <c r="K101" s="110"/>
      <c r="L101" s="110"/>
      <c r="M101" s="110"/>
      <c r="N101" s="110"/>
    </row>
    <row r="102" spans="1:14" ht="12.75">
      <c r="A102" s="32"/>
      <c r="B102" s="12"/>
      <c r="C102" s="12"/>
      <c r="D102" s="12"/>
      <c r="E102" s="12"/>
      <c r="F102" s="12"/>
      <c r="G102" s="12"/>
      <c r="H102" s="12"/>
      <c r="I102" s="110"/>
      <c r="J102" s="110"/>
      <c r="K102" s="110"/>
      <c r="L102" s="110"/>
      <c r="M102" s="110"/>
      <c r="N102" s="110"/>
    </row>
    <row r="103" spans="1:14" ht="12.75">
      <c r="A103" s="32"/>
      <c r="B103" s="12"/>
      <c r="C103" s="12"/>
      <c r="D103" s="12"/>
      <c r="E103" s="12"/>
      <c r="F103" s="12"/>
      <c r="G103" s="12"/>
      <c r="H103" s="12"/>
      <c r="I103" s="110"/>
      <c r="J103" s="110"/>
      <c r="K103" s="110"/>
      <c r="L103" s="110"/>
      <c r="M103" s="110"/>
      <c r="N103" s="110"/>
    </row>
    <row r="104" spans="1:14" ht="12.75">
      <c r="A104" s="32"/>
      <c r="B104" s="12"/>
      <c r="C104" s="12"/>
      <c r="D104" s="12"/>
      <c r="E104" s="12"/>
      <c r="F104" s="12"/>
      <c r="G104" s="12"/>
      <c r="H104" s="12"/>
      <c r="I104" s="110"/>
      <c r="J104" s="110"/>
      <c r="K104" s="110"/>
      <c r="L104" s="110"/>
      <c r="M104" s="110"/>
      <c r="N104" s="110"/>
    </row>
    <row r="105" spans="1:14" ht="12.75">
      <c r="A105" s="30"/>
      <c r="B105" s="24"/>
      <c r="C105" s="12"/>
      <c r="D105" s="12"/>
      <c r="E105" s="12"/>
      <c r="F105" s="12"/>
      <c r="G105" s="12"/>
      <c r="H105" s="12"/>
      <c r="I105" s="110"/>
      <c r="J105" s="110"/>
      <c r="K105" s="110"/>
      <c r="L105" s="110"/>
      <c r="M105" s="110"/>
      <c r="N105" s="110"/>
    </row>
    <row r="106" spans="1:14" ht="12.75">
      <c r="A106" s="30"/>
      <c r="B106" s="24"/>
      <c r="C106" s="12"/>
      <c r="D106" s="12"/>
      <c r="E106" s="12"/>
      <c r="F106" s="12"/>
      <c r="G106" s="12"/>
      <c r="H106" s="12"/>
      <c r="I106" s="110"/>
      <c r="J106" s="110"/>
      <c r="K106" s="110"/>
      <c r="L106" s="110"/>
      <c r="M106" s="110"/>
      <c r="N106" s="110"/>
    </row>
    <row r="107" spans="1:14" ht="12.75">
      <c r="A107" s="29"/>
      <c r="B107" s="23"/>
      <c r="C107" s="9"/>
      <c r="D107" s="9"/>
      <c r="E107" s="9"/>
      <c r="F107" s="9"/>
      <c r="G107" s="9"/>
      <c r="H107" s="9"/>
      <c r="I107" s="110"/>
      <c r="J107" s="110"/>
      <c r="K107" s="110"/>
      <c r="L107" s="110"/>
      <c r="M107" s="110"/>
      <c r="N107" s="110"/>
    </row>
    <row r="108" spans="1:14" ht="12.75">
      <c r="A108" s="29"/>
      <c r="B108" s="23"/>
      <c r="C108" s="9"/>
      <c r="D108" s="9"/>
      <c r="E108" s="9"/>
      <c r="F108" s="9"/>
      <c r="G108" s="9"/>
      <c r="H108" s="9"/>
      <c r="I108" s="110"/>
      <c r="J108" s="110"/>
      <c r="K108" s="110"/>
      <c r="L108" s="110"/>
      <c r="M108" s="110"/>
      <c r="N108" s="110"/>
    </row>
    <row r="109" spans="1:14" ht="12.75">
      <c r="A109" s="29"/>
      <c r="B109" s="23"/>
      <c r="C109" s="9"/>
      <c r="D109" s="9"/>
      <c r="E109" s="9"/>
      <c r="F109" s="9"/>
      <c r="G109" s="9"/>
      <c r="H109" s="9"/>
      <c r="I109" s="110"/>
      <c r="J109" s="110"/>
      <c r="K109" s="110"/>
      <c r="L109" s="110"/>
      <c r="M109" s="110"/>
      <c r="N109" s="110"/>
    </row>
    <row r="110" spans="1:2" ht="12.75">
      <c r="A110" s="29"/>
      <c r="B110" s="13"/>
    </row>
    <row r="111" spans="1:3" ht="12.75">
      <c r="A111" s="29"/>
      <c r="C111" s="14"/>
    </row>
    <row r="112" spans="1:2" ht="12.75">
      <c r="A112" s="29"/>
      <c r="B112" s="14"/>
    </row>
    <row r="113" spans="1:2" ht="12.75">
      <c r="A113" s="29"/>
      <c r="B113" s="14"/>
    </row>
    <row r="114" spans="1:2" ht="12.75">
      <c r="A114" s="29"/>
      <c r="B114" s="14"/>
    </row>
    <row r="115" spans="1:2" ht="12.75">
      <c r="A115" s="29"/>
      <c r="B115" s="14"/>
    </row>
    <row r="116" spans="1:2" ht="12.75">
      <c r="A116" s="29"/>
      <c r="B116" s="14"/>
    </row>
    <row r="117" spans="1:2" ht="12.75">
      <c r="A117" s="29"/>
      <c r="B117" s="14"/>
    </row>
    <row r="118" spans="1:2" ht="12.75">
      <c r="A118" s="29"/>
      <c r="B118" s="14"/>
    </row>
    <row r="119" spans="1:2" ht="12.75">
      <c r="A119" s="29"/>
      <c r="B119" s="14"/>
    </row>
    <row r="120" spans="1:2" ht="12.75">
      <c r="A120" s="29"/>
      <c r="B120" s="14"/>
    </row>
    <row r="121" spans="1:2" ht="12.75">
      <c r="A121" s="29"/>
      <c r="B121" s="14"/>
    </row>
    <row r="122" spans="1:2" ht="12.75">
      <c r="A122" s="29"/>
      <c r="B122" s="14"/>
    </row>
  </sheetData>
  <sheetProtection/>
  <mergeCells count="14">
    <mergeCell ref="I15:I20"/>
    <mergeCell ref="J15:J20"/>
    <mergeCell ref="I25:I26"/>
    <mergeCell ref="J25:J26"/>
    <mergeCell ref="I38:I44"/>
    <mergeCell ref="J38:J44"/>
    <mergeCell ref="K38:K44"/>
    <mergeCell ref="L38:L44"/>
    <mergeCell ref="A1:H1"/>
    <mergeCell ref="E11:F11"/>
    <mergeCell ref="G11:H11"/>
    <mergeCell ref="E10:H10"/>
    <mergeCell ref="C10:D10"/>
    <mergeCell ref="K25:K26"/>
  </mergeCells>
  <printOptions horizontalCentered="1" verticalCentered="1"/>
  <pageMargins left="0.3937007874015748" right="0.3937007874015748" top="0.2755905511811024" bottom="0.11811023622047245" header="0.11811023622047245" footer="0.1181102362204724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4.140625" style="0" customWidth="1"/>
    <col min="2" max="2" width="31.7109375" style="0" customWidth="1"/>
    <col min="3" max="3" width="18.421875" style="0" customWidth="1"/>
    <col min="4" max="4" width="12.7109375" style="0" customWidth="1"/>
    <col min="5" max="5" width="17.421875" style="0" customWidth="1"/>
  </cols>
  <sheetData>
    <row r="1" spans="1:8" ht="19.5" customHeight="1">
      <c r="A1" s="123" t="s">
        <v>99</v>
      </c>
      <c r="B1" s="124"/>
      <c r="C1" s="124"/>
      <c r="D1" s="124"/>
      <c r="E1" s="125"/>
      <c r="F1" s="65"/>
      <c r="G1" s="64"/>
      <c r="H1" s="64"/>
    </row>
    <row r="2" spans="1:8" ht="15.75">
      <c r="A2" s="20"/>
      <c r="B2" s="21"/>
      <c r="C2" s="21"/>
      <c r="D2" s="21"/>
      <c r="E2" s="22"/>
      <c r="F2" s="66"/>
      <c r="G2" s="66"/>
      <c r="H2" s="66"/>
    </row>
    <row r="3" spans="1:8" ht="14.25">
      <c r="A3" s="57"/>
      <c r="B3" s="58"/>
      <c r="C3" s="59"/>
      <c r="D3" s="59"/>
      <c r="E3" s="60"/>
      <c r="F3" s="64"/>
      <c r="G3" s="64"/>
      <c r="H3" s="64"/>
    </row>
    <row r="4" spans="1:8" ht="12.75">
      <c r="A4" s="57"/>
      <c r="B4" s="59"/>
      <c r="C4" s="59"/>
      <c r="D4" s="59"/>
      <c r="E4" s="60"/>
      <c r="F4" s="64"/>
      <c r="G4" s="64"/>
      <c r="H4" s="64"/>
    </row>
    <row r="5" spans="1:8" ht="12.75">
      <c r="A5" s="57"/>
      <c r="B5" s="59"/>
      <c r="C5" s="59"/>
      <c r="D5" s="59"/>
      <c r="E5" s="60"/>
      <c r="F5" s="64"/>
      <c r="G5" s="64"/>
      <c r="H5" s="64"/>
    </row>
    <row r="6" spans="1:8" ht="12.75">
      <c r="A6" s="57"/>
      <c r="B6" s="59"/>
      <c r="C6" s="59"/>
      <c r="D6" s="59"/>
      <c r="E6" s="60"/>
      <c r="F6" s="64"/>
      <c r="G6" s="64"/>
      <c r="H6" s="64"/>
    </row>
    <row r="7" spans="1:8" ht="13.5" thickBot="1">
      <c r="A7" s="61"/>
      <c r="B7" s="62"/>
      <c r="C7" s="62"/>
      <c r="D7" s="62"/>
      <c r="E7" s="63"/>
      <c r="F7" s="64"/>
      <c r="G7" s="64"/>
      <c r="H7" s="64"/>
    </row>
    <row r="8" spans="1:8" ht="12.75">
      <c r="A8" s="9"/>
      <c r="B8" s="12"/>
      <c r="C8" s="12"/>
      <c r="D8" s="12"/>
      <c r="E8" s="12"/>
      <c r="F8" s="12"/>
      <c r="G8" s="12"/>
      <c r="H8" s="12"/>
    </row>
    <row r="9" ht="13.5" thickBot="1">
      <c r="A9" s="11"/>
    </row>
    <row r="10" spans="1:5" s="91" customFormat="1" ht="15" customHeight="1">
      <c r="A10" s="97"/>
      <c r="B10" s="126" t="s">
        <v>96</v>
      </c>
      <c r="C10" s="90" t="s">
        <v>91</v>
      </c>
      <c r="D10" s="90" t="s">
        <v>17</v>
      </c>
      <c r="E10" s="90" t="s">
        <v>92</v>
      </c>
    </row>
    <row r="11" spans="1:5" ht="13.5" thickBot="1">
      <c r="A11" s="56"/>
      <c r="B11" s="127"/>
      <c r="C11" s="54">
        <v>1</v>
      </c>
      <c r="D11" s="54"/>
      <c r="E11" s="54">
        <v>2</v>
      </c>
    </row>
    <row r="12" spans="1:5" ht="19.5" customHeight="1">
      <c r="A12" s="67">
        <v>1</v>
      </c>
      <c r="B12" s="55" t="s">
        <v>18</v>
      </c>
      <c r="C12" s="50"/>
      <c r="D12" s="51">
        <v>0.02</v>
      </c>
      <c r="E12" s="50"/>
    </row>
    <row r="13" spans="1:5" ht="19.5" customHeight="1">
      <c r="A13" s="68">
        <v>2</v>
      </c>
      <c r="B13" s="47" t="s">
        <v>97</v>
      </c>
      <c r="C13" s="33"/>
      <c r="D13" s="52">
        <v>0.02</v>
      </c>
      <c r="E13" s="33"/>
    </row>
    <row r="14" spans="1:5" ht="19.5" customHeight="1">
      <c r="A14" s="68">
        <v>3</v>
      </c>
      <c r="B14" s="47" t="s">
        <v>19</v>
      </c>
      <c r="C14" s="33"/>
      <c r="D14" s="52">
        <v>0</v>
      </c>
      <c r="E14" s="53"/>
    </row>
    <row r="15" spans="1:5" ht="19.5" customHeight="1" thickBot="1">
      <c r="A15" s="72">
        <v>4</v>
      </c>
      <c r="B15" s="73" t="s">
        <v>20</v>
      </c>
      <c r="C15" s="74"/>
      <c r="D15" s="75">
        <v>0</v>
      </c>
      <c r="E15" s="76"/>
    </row>
    <row r="16" spans="1:5" ht="19.5" customHeight="1">
      <c r="A16" s="77">
        <v>5</v>
      </c>
      <c r="B16" s="79" t="s">
        <v>93</v>
      </c>
      <c r="C16" s="81"/>
      <c r="D16" s="82"/>
      <c r="E16" s="78"/>
    </row>
    <row r="17" spans="1:5" ht="19.5" customHeight="1">
      <c r="A17" s="68">
        <v>6</v>
      </c>
      <c r="B17" s="47" t="s">
        <v>94</v>
      </c>
      <c r="C17" s="80"/>
      <c r="D17" s="83"/>
      <c r="E17" s="74"/>
    </row>
    <row r="18" spans="1:5" ht="19.5" customHeight="1" thickBot="1">
      <c r="A18" s="69">
        <v>7</v>
      </c>
      <c r="B18" s="49" t="s">
        <v>95</v>
      </c>
      <c r="C18" s="84"/>
      <c r="D18" s="85"/>
      <c r="E18" s="35"/>
    </row>
    <row r="19" spans="1:5" ht="12.75">
      <c r="A19" s="70"/>
      <c r="B19" s="10"/>
      <c r="C19" s="8"/>
      <c r="D19" s="8"/>
      <c r="E19" s="8"/>
    </row>
    <row r="20" ht="12.75">
      <c r="A20" s="71"/>
    </row>
    <row r="21" ht="12.75">
      <c r="A21" s="9"/>
    </row>
    <row r="22" ht="12.75">
      <c r="F22" s="7"/>
    </row>
  </sheetData>
  <sheetProtection/>
  <mergeCells count="2">
    <mergeCell ref="A1:E1"/>
    <mergeCell ref="B10:B11"/>
  </mergeCells>
  <printOptions/>
  <pageMargins left="0.69" right="0.33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ARBEZ</dc:creator>
  <cp:keywords/>
  <dc:description/>
  <cp:lastModifiedBy>Patricia BOULONGNE</cp:lastModifiedBy>
  <cp:lastPrinted>2009-01-09T11:31:01Z</cp:lastPrinted>
  <dcterms:created xsi:type="dcterms:W3CDTF">2008-06-20T13:47:32Z</dcterms:created>
  <dcterms:modified xsi:type="dcterms:W3CDTF">2010-09-27T13:03:40Z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VAJYYM7SHRR6-7-13069</vt:lpwstr>
  </property>
  <property fmtid="{D5CDD505-2E9C-101B-9397-08002B2CF9AE}" pid="4" name="_dlc_DocIdItemGu">
    <vt:lpwstr>21a56f9f-188d-42e8-905a-67f6a0c8ebe2</vt:lpwstr>
  </property>
  <property fmtid="{D5CDD505-2E9C-101B-9397-08002B2CF9AE}" pid="5" name="_dlc_DocIdU">
    <vt:lpwstr>http://d05/sites/esurfi/_layouts/15/DocIdRedir.aspx?ID=VAJYYM7SHRR6-7-13069, VAJYYM7SHRR6-7-13069</vt:lpwstr>
  </property>
</Properties>
</file>